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01\File Share\For5\mza\მზა-2022\დადგენილება\"/>
    </mc:Choice>
  </mc:AlternateContent>
  <bookViews>
    <workbookView xWindow="0" yWindow="0" windowWidth="9660" windowHeight="360" activeTab="4"/>
  </bookViews>
  <sheets>
    <sheet name="I მიზანი" sheetId="1" r:id="rId1"/>
    <sheet name="II მიზანი" sheetId="6" r:id="rId2"/>
    <sheet name="III მიზანი" sheetId="3" r:id="rId3"/>
    <sheet name="IV მიზანი" sheetId="4" r:id="rId4"/>
    <sheet name="V მიზანი" sheetId="5" r:id="rId5"/>
  </sheets>
  <definedNames>
    <definedName name="_xlnm.Print_Area" localSheetId="0">'I მიზანი'!$A$1:$Q$50</definedName>
  </definedNames>
  <calcPr calcId="162913"/>
  <extLst>
    <ext uri="GoogleSheetsCustomDataVersion1">
      <go:sheetsCustomData xmlns:go="http://customooxmlschemas.google.com/" r:id="rId9" roundtripDataSignature="AMtx7mjnE0pHMDX8vLP066wnMF4ieyr0yg=="/>
    </ext>
  </extLst>
</workbook>
</file>

<file path=xl/calcChain.xml><?xml version="1.0" encoding="utf-8"?>
<calcChain xmlns="http://schemas.openxmlformats.org/spreadsheetml/2006/main">
  <c r="M165" i="6" l="1"/>
  <c r="Q145" i="6"/>
  <c r="L145" i="6"/>
  <c r="M73" i="6"/>
  <c r="L73" i="6"/>
  <c r="M92" i="4"/>
  <c r="L92" i="4"/>
  <c r="M81" i="4"/>
  <c r="L39" i="1" l="1"/>
  <c r="M39" i="1" s="1"/>
  <c r="L26" i="1"/>
  <c r="M26" i="1" s="1"/>
  <c r="Q41" i="3" l="1"/>
  <c r="L41" i="3"/>
  <c r="L32" i="1" l="1"/>
  <c r="M32" i="1" s="1"/>
  <c r="G8" i="4"/>
</calcChain>
</file>

<file path=xl/sharedStrings.xml><?xml version="1.0" encoding="utf-8"?>
<sst xmlns="http://schemas.openxmlformats.org/spreadsheetml/2006/main" count="1928" uniqueCount="935">
  <si>
    <t>სახელმწიფოს ახალგაზრდული სტრატეგიის სამოქმედო გეგმა 2023</t>
  </si>
  <si>
    <t>მიზანი 1:</t>
  </si>
  <si>
    <t>ახალგაზრდების განვითარებისა და მათი პოტენციალის გამოვლენის ხელშეწყობა</t>
  </si>
  <si>
    <t>მდგრადი განვითარების მიზნებთან (SDGs) კავშირი:</t>
  </si>
  <si>
    <t xml:space="preserve">მიზანი 4: ინკლუზიური და თანასწორი განათლების უზრუნველყოფა და უწყვეტი სწავლის შესაძლებლობის შექმნა ყველასათვის </t>
  </si>
  <si>
    <t>იმ ახალგაზრდების (14-29 წლის ასაკობრივი ჯგუფი) პროცენტული წილი, ვინც ფიქრობს, რომ არაფორმალურ განათლებაზე ხელმისაწვდომობა პრობლემაა</t>
  </si>
  <si>
    <t>საბაზისო</t>
  </si>
  <si>
    <t>სამიზნე</t>
  </si>
  <si>
    <t>შუალედური</t>
  </si>
  <si>
    <t>საბოლოო</t>
  </si>
  <si>
    <t>წელი</t>
  </si>
  <si>
    <t>მაჩვენებელი</t>
  </si>
  <si>
    <t>ამოცანა 1.1:</t>
  </si>
  <si>
    <t>არაფორმალური განათლებისა და ახალგაზრდული საქმიანობის განვითარების ხელშეწყობა</t>
  </si>
  <si>
    <t>ამოცანის შედეგის ინდიკატორი 1.1.1:</t>
  </si>
  <si>
    <t>ქვეყნის მასშტაბით მთელი სიცოცხლის მანძილზე სწავლის საკვანძო კომპეტენციების განვითარების ხელშემწყობი, სახელმწიფოს მიერ განხორციელებული/მხარდაჭერილი არაფორმალური განათლების,  ახალგაზრდული საქმიანობისა და საინფორმაციო სერვისებით მოსარგებლე ახალგაზრდების (14-29 წლის ასაკობრივი ჯგუფი) პროცენტული მაჩვენებელი</t>
  </si>
  <si>
    <t>ამოცანის შედეგის ინდიკატორი 1.1.2:</t>
  </si>
  <si>
    <t>ქვეყნის მასშტაბით საკუთარი პროფესიით ოფიციალურად დასაქმებული სერტიფიცირებული ახალგაზრდული მუშაკების რაოდენობა.</t>
  </si>
  <si>
    <t>ამოცანის შედეგის ინდიკატორი 1.1.3:</t>
  </si>
  <si>
    <t xml:space="preserve">ჰობი განათლების პროგრამებში 6 წლის ასაკიდან ჩართული ბენეფიციარების  პროცენტული მაჩვენებელი    </t>
  </si>
  <si>
    <t>რისკი:</t>
  </si>
  <si>
    <t>დადასტურების წყარო</t>
  </si>
  <si>
    <t>პასუხისმგებელი უწყება</t>
  </si>
  <si>
    <t>პარტნიორი უწყება</t>
  </si>
  <si>
    <t>შესრულების ვადა</t>
  </si>
  <si>
    <t>ბიუჯეტი</t>
  </si>
  <si>
    <t>დაფინანსების წყარო</t>
  </si>
  <si>
    <t>სახელმწიფო ბიუჯეტი</t>
  </si>
  <si>
    <t>სხვა</t>
  </si>
  <si>
    <t>დეფიციტი</t>
  </si>
  <si>
    <t>ოდენობა</t>
  </si>
  <si>
    <t>კოდი</t>
  </si>
  <si>
    <t>ორგანიზაცია</t>
  </si>
  <si>
    <t>1.1.1</t>
  </si>
  <si>
    <t>1.1.1.1</t>
  </si>
  <si>
    <t>საბიუჯეტო პროგრამების წლიური ანგარიშები</t>
  </si>
  <si>
    <t>320212
320601</t>
  </si>
  <si>
    <t>1.1.2</t>
  </si>
  <si>
    <t>სკოლის მოსწავლეებში პროფესიული უნარების განვითარების ქვეპროგრამის განხორციელება</t>
  </si>
  <si>
    <t>1.1.2.1</t>
  </si>
  <si>
    <t>საჯარო სკოლებში ყოველწლიურად დანერგილია პროფესიული უნარების განვითარებაზე ორიენტირებული მინიმუმ 500 კურსი</t>
  </si>
  <si>
    <t>ა(ა)იპ - პროფესიული უნარების სააგენტოს წლიური ანგარიში</t>
  </si>
  <si>
    <t>საქართველოს განათლებისა და მეცნიერების სამინისტრო (ა(ა)იპ - პროფესიული უნარების სააგენტო)</t>
  </si>
  <si>
    <t>1.1.3</t>
  </si>
  <si>
    <t xml:space="preserve">ბავშვებისა და ახალგაზრდების გარემოსდაცვითი და აგრარული ცნობიერების დონის ასამაღლებელი საგანმანათლებლო პროექტების განხორციელება </t>
  </si>
  <si>
    <t>1.1.3.1</t>
  </si>
  <si>
    <t xml:space="preserve">ლექციებსა და ტრენინგებში ყოველწლიურად მონაწილეობს 500 ბავშვი და ახალგაზრდა </t>
  </si>
  <si>
    <t>საქართველოს გარემოს დაცვისა და სოფლის მეურნეობის სამინისტრო (სსიპ - გარემოსდაცვითი ინფორმაციისა და განათლების ცენტრი)</t>
  </si>
  <si>
    <t>1.1.3.2</t>
  </si>
  <si>
    <t xml:space="preserve">ტრენინგებში ყოველწლიურად მონაწილეობს  2000 მასწავლებელი </t>
  </si>
  <si>
    <t>1.1.3.3</t>
  </si>
  <si>
    <t>სასწავლო კურსებში ყოველწლიურად მონაწილეობს 200 მოსწავლე</t>
  </si>
  <si>
    <t>GIZ/GCF
UNDP/GCF</t>
  </si>
  <si>
    <t>1.1.4</t>
  </si>
  <si>
    <t xml:space="preserve">ახალგაზრდული ბანაკების ინფრასტრუქტურის რეაბილიტაცია </t>
  </si>
  <si>
    <t>1.1.4.1</t>
  </si>
  <si>
    <t>საქართველოს კულტურის, სპორტისა და ახალგაზრდობის სამინისტრო (სსიპ - ახალგაზრდობის სააგენტო)</t>
  </si>
  <si>
    <t>1.1.5</t>
  </si>
  <si>
    <t>ახალგაზრდული ბანაკების განხორციელება</t>
  </si>
  <si>
    <t>1.1.5.1</t>
  </si>
  <si>
    <t xml:space="preserve">განხორციელებულია მინიმუმ 2 საბანაკე პროგრამა, რომლის ფარგლებშიც ჩართულია მინიმუმ 2000 ბენეფიციარი;
</t>
  </si>
  <si>
    <t>2023 წელი, IV კვარტალი</t>
  </si>
  <si>
    <t>1.1.6</t>
  </si>
  <si>
    <t xml:space="preserve">ბანაკის ლიდერებად მომზადების მოკლევადიანი სასწავლო კურსის შემუშავება             </t>
  </si>
  <si>
    <t>1.1.6.1</t>
  </si>
  <si>
    <t>შემუშავებულია მინიმუმ 1 კურსი, რომლის ფარგლებშიც ჩართულია მინიმუმ 50 ბენეფიციარი</t>
  </si>
  <si>
    <t>1.1.7</t>
  </si>
  <si>
    <t xml:space="preserve">ახალგაზრდული სერვისების  ხარისხის სტანდარტის დოკუმენტის შემუშავება </t>
  </si>
  <si>
    <t>1.1.7.1</t>
  </si>
  <si>
    <t xml:space="preserve">შემუშავებულია კონცეპტუალური დოკუმენტი  სიტუაციის ანალიზისა და საერთაშორისო პრაქტიკის გათვალისწინებით </t>
  </si>
  <si>
    <t>1.1.7.2</t>
  </si>
  <si>
    <t>შემუშავებულია ახალგაზრდული სერვისების ხარისხის სტანდარტი</t>
  </si>
  <si>
    <t>2023 წელი, II კვარტალი</t>
  </si>
  <si>
    <t>1.1.8</t>
  </si>
  <si>
    <t>ახალგაზრდული შესაძლებლობების ონლაინ პლატფორმაზე (Youthplatform.gov.ge) ფუნქციონალის დამატება</t>
  </si>
  <si>
    <t>1.1.8.1</t>
  </si>
  <si>
    <t>ფუნქციური ონლაინ პლატფორმა, სადაც ყოველკვირეულად განთავსებულია სულ მცირე 5 ახალგაზრდული  შესაძლებლობების შესახებ ინფორმაცია</t>
  </si>
  <si>
    <t>Save the Children</t>
  </si>
  <si>
    <t>1.1.9</t>
  </si>
  <si>
    <t>საპილოტე რეჟიმში დმანისის ახალგაზრდული ცენტრში არაფორმალური განათლების მეთოდოლოგიაზე დაყრდნობით შესაბამისი პროგრამ(ებ)ის დანერგვა</t>
  </si>
  <si>
    <t>1.1.9.1</t>
  </si>
  <si>
    <t>დოკუმენტით განსაზღვრული პრინციპების შესაბამისად, საპილოტე რეჟიმში დმანისის ახალგაზრდული ცენტრში დანერგილია მინიმუმ 1 პროგრამა</t>
  </si>
  <si>
    <t>1.1.10</t>
  </si>
  <si>
    <t>პროფესიულ საგანმანათლებლო დაწესებულებებში სტუდენტური და ახალგაზრდული სივრცეების მოწყობა</t>
  </si>
  <si>
    <t>1.1.10.1</t>
  </si>
  <si>
    <t>სტუდენტური და ახალაგზრდული სივრცე მოწყობილია მინიმუმ 2 პროფესიულ საგანმანათლებლო დაწესებულებაში, სადაც ხორციელდება სხვადასხვა ტიპის ექსტრაკურიკულური აქტივობები</t>
  </si>
  <si>
    <t>32 03 02</t>
  </si>
  <si>
    <t>1.1.11</t>
  </si>
  <si>
    <t xml:space="preserve">არაფორმალური განათლების აღიარების განახლებული რეგულაციების დანერგვა </t>
  </si>
  <si>
    <t>1.1.11.1</t>
  </si>
  <si>
    <t>დანერგილია განახლებული რეგულაციები</t>
  </si>
  <si>
    <t>საქართველოს განათლებისა და მეცნიერების სამინისტრო (სსიპ - განათლების ხარისხის განვითარების ეროვნული ცენტრი)</t>
  </si>
  <si>
    <t>საქართველოს კულტურის, სპორტისა და ახალგაზრდობის სამინისტრო (სსიპ - ახალგაზრდობის სააგენტო), ა(ა)იპ - პროფესიული უნარების სააგენტო</t>
  </si>
  <si>
    <t>ადმინისტრაციული ხარჯი</t>
  </si>
  <si>
    <t>1.1.12</t>
  </si>
  <si>
    <t>1.1.12.1</t>
  </si>
  <si>
    <t>შემუშავებულია პროფესიული განათლების საფეხურზე არაფორმალური განათლების სერვისების განვითარების კონცეფცია</t>
  </si>
  <si>
    <t>UNDP</t>
  </si>
  <si>
    <t>2023 წელი, I კვარტალი</t>
  </si>
  <si>
    <t>1.1.12.2</t>
  </si>
  <si>
    <t>განხორციელებულია პროფესიულ სტუდენტებში საკვანძო კომპეტენციების გაძლიერებაზე ორიენტირებული მინიმუმ 50 ექსტრაკურიკულური აქტივობა/პროექტი</t>
  </si>
  <si>
    <t>1.1.12.3</t>
  </si>
  <si>
    <t>შემუშავებულია მინიმუმ 2 საკვანძო კომპეტენციების განვითარებაზე ორიენტირებული არაფორმალური განათლების, ე.წ. დაწევისა და დაჩქარების კურსი</t>
  </si>
  <si>
    <t>2023 წელი, III კვარტალი</t>
  </si>
  <si>
    <t>1.1.13</t>
  </si>
  <si>
    <t>1.1.13.1</t>
  </si>
  <si>
    <t>შემუშავებულია ახალგაზრდული მუშაკის პროფესიის სტანდარტი</t>
  </si>
  <si>
    <t>დამტკიცებული სტანდარტი</t>
  </si>
  <si>
    <t>1.1.13.2</t>
  </si>
  <si>
    <t>ახალგაზრდული მუშაკის პროფესია დამატებულია ეროვნული საკვალიფიკაციო ჩარჩოს მიმართულებების, დარგების/სპეციალობების, ქვედარგების/სპეციალიზაციებისა და პროფესიული სპეციალიზაციების ჩამონათვალში</t>
  </si>
  <si>
    <t>ეროვნული საკვალიფიკაციო ჩარჩო</t>
  </si>
  <si>
    <t>1.1.13.3</t>
  </si>
  <si>
    <t>1.1.14</t>
  </si>
  <si>
    <t>ახალგაზრდების მდგომარეობისა და საჭიროებების კვლევა</t>
  </si>
  <si>
    <t>1.1.14.1</t>
  </si>
  <si>
    <t>ჩატარებულია კვლევა და მომზადებულია კვლევის ანგარიში კვლევის მიგნებების შესახებ</t>
  </si>
  <si>
    <t>2023  წელი, IV კვარტალი</t>
  </si>
  <si>
    <t>UNFPA</t>
  </si>
  <si>
    <t>1.1.15</t>
  </si>
  <si>
    <t xml:space="preserve">ახალგაზრდული მუშაკების მომზადება-გადამზადების სასწავლო კურს(ებ)ის შემუშავება და ახალგაზრდების გადამზადება     </t>
  </si>
  <si>
    <t>1.1.15.1</t>
  </si>
  <si>
    <t>განხორციელებულია სულ მცირე 1 პროგრამა; გადამზადებულია სულ მცირე 30 ახალგაზრდული მუშაკი;</t>
  </si>
  <si>
    <t>საქართველოს განათლებისა და მეცნიერების სამინისტრო; (ა(ა)იპ - პროფესიული უნარების სააგენტო)</t>
  </si>
  <si>
    <t>1.1.16</t>
  </si>
  <si>
    <t xml:space="preserve">მობილური ახალგაზრდული მუშაკის პროგრამის განხორციელება </t>
  </si>
  <si>
    <t>1.1.16.1</t>
  </si>
  <si>
    <t>საპილოტე პროგრამა განხორციელებულია სულ მცირე 10 მუნიციპალიტეტში, რომლის ფარგლებშიც ჩართულია სულ მცირე 2000 NEET ახალგაზრდა</t>
  </si>
  <si>
    <t>1.1.17</t>
  </si>
  <si>
    <t>1.1.17.1</t>
  </si>
  <si>
    <t>1.1.18</t>
  </si>
  <si>
    <t>წლის ახალგაზრდული მუშაკების შერჩევა და დაჯილდოვება</t>
  </si>
  <si>
    <t xml:space="preserve">შერჩეულია და გამოვლენილია არანაკლედ 5 საუკეთესო 
ახალგაზრდული მუშაკი </t>
  </si>
  <si>
    <t>1.1.19</t>
  </si>
  <si>
    <t xml:space="preserve">ჰობი განათლების მიმართულებით არსებული საკანონმდებლო ბაზის, პოლიტიკის დოკუმენტების, სერვისების, ინფრასტრუქტურის, დაფინანსების 
სისტემის შესწავლის მიზნით კვლევის განხორციელება </t>
  </si>
  <si>
    <t>მიზანი 2:</t>
  </si>
  <si>
    <t xml:space="preserve">ახალგაზრდების ჯანმრთელობისა და კეთილდღეობის გაძლიერება </t>
  </si>
  <si>
    <t>მიზანი 3: ჯანსაღი ცხოვრებისა და კეთილდღეობის უზრუნველყოფა ყველა ადამიანისათვის
მიზანი 5: გენდერული თანასწორობის მიღწევა და ყველა ქალისა და გოგონას შესაძლებლობის გაუმჯობესება
მიზანი10: უთანასწორობის შემცირება ქვეყნებში და ქვეყნებს შორის</t>
  </si>
  <si>
    <t xml:space="preserve">                  </t>
  </si>
  <si>
    <t>ამოცანა 2.1:</t>
  </si>
  <si>
    <t xml:space="preserve">ახალგაზრდებში ჯანსაღი ცხოვრების ხელშეწყობა </t>
  </si>
  <si>
    <t>ამოცანის შედეგის ინდიკატორი 2.1.1:</t>
  </si>
  <si>
    <t>ჭარბწონიანობის პროცენტული მაჩვენებელი მოზარდებსა და ახალგაზრდებში</t>
  </si>
  <si>
    <t>ამოცანის შედეგის ინდიკატორი 2.1.2:</t>
  </si>
  <si>
    <t xml:space="preserve"> საჭირო დაფინანსების ნაკლებობა, პრიორიტეტების ცვლილება, კოორდინაციის ნაკლებობა </t>
  </si>
  <si>
    <t>2.1.1</t>
  </si>
  <si>
    <t xml:space="preserve"> ქ. თბილისში მდებარე დავით პეტრიაშვილის სახელობის სტადიონის პროექტირება/მშენებლობა</t>
  </si>
  <si>
    <t>2.1.1.1</t>
  </si>
  <si>
    <t>დასრულებულია ქ. თბილისში მდებარე დავით პეტრიაშვილის სახელობის სტადიონი</t>
  </si>
  <si>
    <t>2.1.2</t>
  </si>
  <si>
    <t>ქ. წყალტუბოში, აღმაშენებლის ქუჩის მიმდებარედ ახალი საფეხბურთო ტენიკური ცენტრის პროექტირება/მშენებლობა</t>
  </si>
  <si>
    <t>2.1.2.1</t>
  </si>
  <si>
    <t>ქ. წყალტუბოში დასრულებული ახალი საფეხბურთო ტექნიკური ცენტრი</t>
  </si>
  <si>
    <t>2.1.3</t>
  </si>
  <si>
    <t>ქ. ქობულეთში, დავით აღმაშენებლის გამზ. N836-ში ახალი საფეხბურთო ტექნიკური ცენტრის პროექტირება/მშენებლობა</t>
  </si>
  <si>
    <t>2.1.3.1.</t>
  </si>
  <si>
    <t>ქ. ქობულეთში დასრულებული საფეხბურთო ტექნიკური ცენტრი</t>
  </si>
  <si>
    <t>2.1.4</t>
  </si>
  <si>
    <t>ქ. ბათუმში 2 (ორი) ახალი საფეხბურთო ტექნიკური ცენტრის პროექტირება/მშენებლობა</t>
  </si>
  <si>
    <t>2.1.4.1</t>
  </si>
  <si>
    <t>ქ. ბათუმში დასრულებული 2 (ორი) ახალი საფეხბურთო ტექნიკური ცენტრი</t>
  </si>
  <si>
    <t>2.1.5</t>
  </si>
  <si>
    <t>ქ. თბილისში, დავით აღმაშენებელის ხეივანის N242-ში მდებარე "ბასა"-ს სტადიონის პროექტირება/მშენებლობა</t>
  </si>
  <si>
    <t>2.1.5.1</t>
  </si>
  <si>
    <t>ქ. თბილისში დასრულებული "ბასა"-ს სტადიონი</t>
  </si>
  <si>
    <t>2.1.6</t>
  </si>
  <si>
    <t xml:space="preserve"> ქ. თბილისში,მიხეილ მესხის სახელობის ლოკომოტივის ცენტრალური სტადიონის და სათადარიგო სტადიონის (მესხი 2) პროექტირება/მშენებლობა</t>
  </si>
  <si>
    <t>2.1.6.1</t>
  </si>
  <si>
    <t>ქ. თბილისში დასრულებული ლოკომოტივის ცენტრალური სტადიონი და სათადარიგო სტადიონი (მესხი 2)</t>
  </si>
  <si>
    <t>2.1.7</t>
  </si>
  <si>
    <t xml:space="preserve"> ქ. ქუთაისში, რამაზ შენგელიას სახელობის სტადიონის პროექტირება/მშენებლობა</t>
  </si>
  <si>
    <t>2.1.7.1</t>
  </si>
  <si>
    <t>ქ. ქუთაისში დასრულებული რამაზ შენგელიას სახელობის სტადიონი</t>
  </si>
  <si>
    <t>2.1.8</t>
  </si>
  <si>
    <t xml:space="preserve">ფესტივალში ჩართულია სულ მცირე  2000 ახალგაზრდა </t>
  </si>
  <si>
    <t>საქართველოს კულტურის, სპორტისა და ახალგაზრდობის სამინისტრო</t>
  </si>
  <si>
    <t>35,732,00</t>
  </si>
  <si>
    <t>2.1.9</t>
  </si>
  <si>
    <t xml:space="preserve">ბავშვთა საერთაშორისო დღის ფარგლებში სხვადასხვა სპორტული აქტივობების ორგანიზება </t>
  </si>
  <si>
    <t>2.1.9.1</t>
  </si>
  <si>
    <t>სხვადასხვა სპორტულ აქტივობებში ჩართულია სულ მცირე 900 ახალგაზრდა</t>
  </si>
  <si>
    <t>2023 წელი, IV  კვარტალი</t>
  </si>
  <si>
    <t>15,000,00</t>
  </si>
  <si>
    <t>2.1.10</t>
  </si>
  <si>
    <t>სპორტულ-შემეცნებითი ოლიმპიადის ჩატარება სპორტის სხვადასხვა სახეობაში</t>
  </si>
  <si>
    <t>2.1.10.1</t>
  </si>
  <si>
    <t>საქართველოს მასშტაბით ფიზიკურ აქტივობებში ჩართულია სულ მცირე 5000 ახალგაზრდა</t>
  </si>
  <si>
    <t>2.1.11</t>
  </si>
  <si>
    <t>2.1.11.1</t>
  </si>
  <si>
    <t>სასკოლო სპორტულ ოლიამპიადაში ჩართულია სულ მცირე 15 000 ახალგაზრდა</t>
  </si>
  <si>
    <t>35,321,00</t>
  </si>
  <si>
    <t>ამოცანა 2.2</t>
  </si>
  <si>
    <t>ახალგაზრდების ფსიქიკური ჯანმრთელობის  გაუმჯობესება</t>
  </si>
  <si>
    <t>ამოცანის შედეგის ინდიკატორი 2.2.1:</t>
  </si>
  <si>
    <t>ამოცანის შედეგის ინდიკატორი 2.2.2:</t>
  </si>
  <si>
    <t xml:space="preserve">საჭირო დაფინანსების ნაკლებობა, კოორდინაციის ნაკლებობა , პოსტპანდემიური გავლენა </t>
  </si>
  <si>
    <t>2.2.1</t>
  </si>
  <si>
    <t>ახალგაზრდებში სუიციდის პრევენციის პროგრამის შემუშავება და დანერგვა</t>
  </si>
  <si>
    <t>2.2.1.1</t>
  </si>
  <si>
    <t>სუიციდის პრევენციის პროგრამა შემუშავებული და დამტკიცებულია</t>
  </si>
  <si>
    <t>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</t>
  </si>
  <si>
    <t>UNICEF</t>
  </si>
  <si>
    <t>2.2.1.2</t>
  </si>
  <si>
    <t>სულ მცირე 3 სამედიცინო დაწესებულება იყენებს სუიციდის რისკის ქვეშ მყოფი ახალგაზრდების იდენტიფიცირებისა და გადამისამართების სტრატეგიებს</t>
  </si>
  <si>
    <t>2.2.2</t>
  </si>
  <si>
    <t>საინფორმაციო-საგანმანათლებლო კამპანიის დაგეგმვა და განხორციელება ფსიქიკური ჯანმრთელობის შესახებ ახალგაზრდების ინფორმირებულობის და ცოდნის დონის ასამაღლებლად და ფსიქიკურ პრობლემებთან დაკავშირებული სტიგმის შესამცირებლად</t>
  </si>
  <si>
    <t>2.2.2.1</t>
  </si>
  <si>
    <t>საკომუნიკაციო გეგმა შემუშავებულია</t>
  </si>
  <si>
    <t>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 (სსიპ - ლ . საყვარელიძის სახელობის დაავადებათა კონტროლისა და საზოგადოებრივი ჯანმრთელობის ეროვნული ცენტრი)</t>
  </si>
  <si>
    <t>2.2.3</t>
  </si>
  <si>
    <t>თემზე დაფუძნებული ახალგაზრდების  ფსიქო-სოციალური მხარდაჭერის ცენტრების ქსელის შექმნა</t>
  </si>
  <si>
    <t>2.2.3.1</t>
  </si>
  <si>
    <t>კრიზისული ფსიქოლოგიური დახმარების ცხელმა ხაზმით მოსარგებლე ახალგაზრდების რაოდენობა გაზრდილია</t>
  </si>
  <si>
    <t>ამოცანა 2.3:</t>
  </si>
  <si>
    <t>ახალგაზრდებში ქიმიური და ქცევითი დამოკიდებულების დონის შემცირება</t>
  </si>
  <si>
    <t>ამოცანის შედეგის ინდიკატორი 2.3.1:</t>
  </si>
  <si>
    <t>ამოცანის შედეგის ინდიკატორი 2.3.2:</t>
  </si>
  <si>
    <t>იმ ახალგაზრდების პროცენტული მაჩვენებელი, ვინც მოიხმარა მარიხუანა ბოლო 30 დღის განმავლობაში</t>
  </si>
  <si>
    <t>ალკოჰოლის, თამბაქოსა და სხვა ნარკოტიკული ნივთიერებების მოხმარების შემსწავლელი ევროპის სასკოლო კვლევა</t>
  </si>
  <si>
    <t>იმ ახალგაზრდების (14-29 წლის ასაკობრივი ჯგუფი) პროცენტული მაჩვენებელი, ვინც ფიქრობს, რომ მათ დასახლებაში აზარტული თამაშებით გატაცება  პრობლემაა</t>
  </si>
  <si>
    <t>34,5%</t>
  </si>
  <si>
    <t>შემცირებულია 2.5%-ით</t>
  </si>
  <si>
    <t>შემცირებულია სულ მცირე 5%-ით</t>
  </si>
  <si>
    <t>2.3.1</t>
  </si>
  <si>
    <t>2.3.1.1</t>
  </si>
  <si>
    <t xml:space="preserve">პორტალი შექმნილია და ფუნქციონირებს </t>
  </si>
  <si>
    <t>2.3.2</t>
  </si>
  <si>
    <t>რეკომენდაციების შემუშავება არასრულწლოვანთა ონლაინ აზარტულ თამაშებზე წვდომის შეზღუდვის ღონისძიებების განსახორციელებლად</t>
  </si>
  <si>
    <t>2.3.2.1</t>
  </si>
  <si>
    <t xml:space="preserve">შემუშავებულია შესაბამისი რეკომენდაციები </t>
  </si>
  <si>
    <t>2.3.3</t>
  </si>
  <si>
    <t xml:space="preserve">გართობის ინდუსტრიის (ღამის კლუბები, მუსიკალური ფესტივალები) წარმომადგენელთათვის ფსიქოაქტიური ნივთიერებების მოხმარების პრევენციისა და ზიანის შემცირების შესახებ გზამკვლევის შემუშავება და დანერგვა </t>
  </si>
  <si>
    <t>2.3.3.1</t>
  </si>
  <si>
    <t>გზამკვლევი შემუშავებულია</t>
  </si>
  <si>
    <t>ევროკავშირი</t>
  </si>
  <si>
    <t>2.3.3.2</t>
  </si>
  <si>
    <t>ჩატარებულია სულ მცირე 1 საინფორმაციო შეხვედრა რეკრეაციული დაწესებულებების წარმომადგენლებთან პრევენციისა და ზიანის შემცირების მიდგომებზე</t>
  </si>
  <si>
    <t>2.3.4</t>
  </si>
  <si>
    <t>ქიმიური და ქცევითი დამოკიდებულების საკითხების გაშუქების მედია სტანდარტების შემუშავება და დანერგვა</t>
  </si>
  <si>
    <t>2.3.4.1</t>
  </si>
  <si>
    <t>სტანდარტები შემუშავებულია</t>
  </si>
  <si>
    <t>2.3.4.2</t>
  </si>
  <si>
    <t>გადამზადებულია სულ მცირე 20 ჟურნალისტი</t>
  </si>
  <si>
    <t xml:space="preserve">2.3.5
</t>
  </si>
  <si>
    <t>არასრულწლოვანთა საჭიროებებზე მორგებული საკონსულტაციო, სამკურნალო და მხარდამჭერი სერვისების სისტემის განვითარება</t>
  </si>
  <si>
    <t>2.3.5.1</t>
  </si>
  <si>
    <t xml:space="preserve">შემუშავებული და დამტკიცებულია ქიმიურ და ქცევით დამოკიდებულებასთან დაკავშირებული პრობლემების მქონე ბავშვთა და მოზარდთა განგრძობითი მოვლის სტანდარტები	</t>
  </si>
  <si>
    <t>2.3.5.2</t>
  </si>
  <si>
    <t xml:space="preserve">სტანდარტებით განსაზღვრული მიდგომები  ინტეგრირებულია სამედიცინო დაწესებულებების და სერვისული ორგანიზაციების 50%-ის საქმიანობაში </t>
  </si>
  <si>
    <t>2.3.6</t>
  </si>
  <si>
    <t>ნარკოპრევენციის პროგრამის განხორციელება 13 წელს ზევით ასაკის მოსწავლეთათვის</t>
  </si>
  <si>
    <t>2.3.6.1</t>
  </si>
  <si>
    <t>საქართველოს განათლებისა და მეცნიერების სამინისტრო (სსიპ - საგანმანათლებლო დაწესებულების მანდატურის სამსახური)</t>
  </si>
  <si>
    <t>2.3.6.2</t>
  </si>
  <si>
    <t>მოსწავლეების ცნობიერება ამაღლებულია ფსიქოაქტიური ნივთიერებების მოხმრების რისკებზე;  მოსწავლეები  აღჭურვილნი არიან მოხმარების თავიდან აცილებისთის საჭირო უნარ-ჩვევებით (პრე და პოსტ ტესტის შედეგებს შორის არის მინიმუმ 20%-იანი სხვაობა.)</t>
  </si>
  <si>
    <t>ამოცანა 2.4:</t>
  </si>
  <si>
    <t xml:space="preserve">ახალგაზრდების მიმართ და ახალგაზრდების მიერ ჩადენილი ძალადობისა და ანტისოციალური ქცევის, მათ შორის დისკრიმინაციის შემცირება 
</t>
  </si>
  <si>
    <t>ამოცანის შედეგის ინდიკატორი 2.4.1:</t>
  </si>
  <si>
    <t>17-24 წლის ახალგაზრდა მსხვერპლი ქალების რაოდენობა  (შემაკავებელი ორდერებით წარმოებული სტატისტიკის შესაბამისად)</t>
  </si>
  <si>
    <t>საქართველოს შინაგან საქმეთა სამინისტროს წლიური ანგარიში</t>
  </si>
  <si>
    <t>შემცირებულია სულ მცირე 1%-ით</t>
  </si>
  <si>
    <t>შემცირდა სულ მცირე 2%-ით</t>
  </si>
  <si>
    <t>ამოცანის შედეგის ინდიკატორი 2.4.2:</t>
  </si>
  <si>
    <t>ამოცანის შედეგის ინდიკატორი 2.4.3:</t>
  </si>
  <si>
    <t>ამოცანის შედეგის ინდიკატორი 2.4.4:</t>
  </si>
  <si>
    <t>დანაშაულის ჩადენისათვის ბრალდებული 14-29 წლის ახალგაზრდების რაოდენობა</t>
  </si>
  <si>
    <t>ამოცანის შედეგის ინდიკატორი 2.4.5</t>
  </si>
  <si>
    <t>ძალადობის მოტივით 14-29 წლის პირთა მიმართ დევნის დაწყების მაჩვენებელი</t>
  </si>
  <si>
    <t>2209 (კაცი 2120, ქალი 89)</t>
  </si>
  <si>
    <t>ამოცანის შედეგის ინდიკატორი 2.4.6</t>
  </si>
  <si>
    <t>ძალადობის შედეგად დაზარალებული 14-29 წლის პირები</t>
  </si>
  <si>
    <t>2682 (კაცი 1039, ქალი 1643)</t>
  </si>
  <si>
    <t>2.4.1</t>
  </si>
  <si>
    <t>2.4.1.1</t>
  </si>
  <si>
    <t>ცნობიერების ამაღლების მიზნით ყოველწლიურად სულ მცირე  ჩატარებულია 2 საინფორმაციო შეხვედრა ახალგაზრდებთან</t>
  </si>
  <si>
    <t>სსიპ - სახელმწიფო ზრუნვისა და ტრეფიკინგის მსხვერპლთა, დაზარალებულთა დახმარების სააგენტოს წლიური ანგარიში</t>
  </si>
  <si>
    <t>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 (სსიპ - სახელმწიფო ზრუნვისა და ტრეფიკინგის მსხვერპლთა, დაზარალებულთა დახმარების სააგენტო)</t>
  </si>
  <si>
    <t>2.4.2</t>
  </si>
  <si>
    <t>ოჯახში და ქალთა (გენდერული ნიშნით) მიმართ ძალადობისა და დისკრიმინაციული მოტივით ჩადენილი დანაშაულებების შესახებ, ცნობიერების ამაღლების მიზნით სკოლებსა და უმაღლეს სასწავლებლებში შეხვედრების ჩატარება</t>
  </si>
  <si>
    <t>2.4.2.1</t>
  </si>
  <si>
    <t>ჩატარებულია 5 შეხვედრა</t>
  </si>
  <si>
    <t>შსს ანგარიშები/გამოთხოვილი ინფორმაცია</t>
  </si>
  <si>
    <t>შინაგან საქმეთა სამინისტრო</t>
  </si>
  <si>
    <t>2.4.3</t>
  </si>
  <si>
    <t>2.4.3.1</t>
  </si>
  <si>
    <t>2.4.4</t>
  </si>
  <si>
    <t>2.4.4.1</t>
  </si>
  <si>
    <t>2.4.5</t>
  </si>
  <si>
    <t>მედიაციის კომპონენტის დანერგვა</t>
  </si>
  <si>
    <t>2.4.5.1</t>
  </si>
  <si>
    <t>2.4.6</t>
  </si>
  <si>
    <t>რისკჯგუფებს, (მ. შ  ქუჩაში მცხოვრები ბავშვები, საგანმანათლებლო სისტემის გარეთ მყოფი ახალგაზრდები) მიკუთვნებული პირების და მათი ოჯახის წევრებისათვის განათლების, რეაბილიტაცია– რესოციალიზაციას სპეციალიზირებული პროგრამების  დანერგვა</t>
  </si>
  <si>
    <t>2.4.6.1</t>
  </si>
  <si>
    <t>საქართველოს განათლებისა და მეცნიერების სამინისტროს წლიური ანგარიში</t>
  </si>
  <si>
    <t xml:space="preserve">საქართველოს განათლებისა და მეცნიერების სამინისტრო, </t>
  </si>
  <si>
    <t>2.4.7</t>
  </si>
  <si>
    <t>დანაშაულის გამომწვევი ფაქტორების იდენტიფიცირების მიზნით კანონთან კონფლიქტში მყოფ განრიდებულ არასრულწლოვანთა მახასიათებლების კვლევა</t>
  </si>
  <si>
    <t>2.4.7.1</t>
  </si>
  <si>
    <t>ჩატარებული და გამოქვეყნებული კვლევა კანონთან კონფლიქტში მყოფ განრიდებულ არასრულწლოვანთა მახასიათებლების შესახებ, იდენტიფიცირებული დანაშაულის ჩადენის რისკ-ფაქტორები</t>
  </si>
  <si>
    <t>კვლევის შედეგების ამსახველი ანგარიში</t>
  </si>
  <si>
    <t xml:space="preserve">საქართველოს პროკურატურა
</t>
  </si>
  <si>
    <t>2.4.8</t>
  </si>
  <si>
    <t>საინფორმაციო შეხვედრები სტუდენტებთან და მოსწავლეებთან, პროკურორების მონაწილეობით, დანაშაულის, მისი გავლენისა და შედეგების შესახებ</t>
  </si>
  <si>
    <t>2.4.8.1</t>
  </si>
  <si>
    <t>ჩატარებულია სულ მცირე 10 შეხვედრა, შეხვედრებში მონაწილეობდა დაახლოებით 130 სტუდენტი და მოსწავლე</t>
  </si>
  <si>
    <t>საქართველოს პროკურატურის ოფიციალურ ვებ-გვერდზე გამოქვეყნებული ინფორმაცია</t>
  </si>
  <si>
    <t>2.4.9</t>
  </si>
  <si>
    <t>14-დან 29 წლამდე განრიდებული/პირობით მსჯავრდებული/ყოფილი პატიმარი ახალგაზრდების ჩართვა რესოციალიზაცია-რეაბილიტაციის მომსახურებებში</t>
  </si>
  <si>
    <t>2.4.9.1</t>
  </si>
  <si>
    <t>მომსახურებებში ჩართულია განრიდებული/პირობით მსჯავრდებული ბენეფიციარების დაახლოებით 80%</t>
  </si>
  <si>
    <t>სსიპ დანაშაულის პრევენციის, არასაპატიმრო სასჯელთა აღსრულებისა და პრობაციის ეროვნული სააგენტოს/სტრუქტურული ერთეულების ანგარიშები</t>
  </si>
  <si>
    <t>საქართველოს იუსტიციის სამინისტრო (სსიპ - დანაშაულის პრევენციის, არასაპატიმრო სასჯელთა აღსრულებისა და პრობაციის ეროვნული სააგენტო)</t>
  </si>
  <si>
    <t>2023 წელი,  IV კვარტალი</t>
  </si>
  <si>
    <t>2.4.10</t>
  </si>
  <si>
    <t>კანონთან კონფლიქტში მყოფი 7-დან 14 წლამდე და რთული ქცევის მქონე 10-დან 18 წლამდე არასრულწლოვნების ჩართვა არასრულწლოვანთა რეფერირების პროგრამებში</t>
  </si>
  <si>
    <t>2.4.10.1</t>
  </si>
  <si>
    <t>2.4.11</t>
  </si>
  <si>
    <t>სტატისტიკური ინფორმაციის დამუშავება და გამოქვეყნება არასრულწლოვანთა მიერ ჩადენილი დანაშაულების გავრცელების თაობაზე</t>
  </si>
  <si>
    <t>2.4.11.1</t>
  </si>
  <si>
    <t>დამუშავებული და გამოქვეყნებულია სეგრეგირებული მონაცემები არასრულწლოვნებში დანაშაულის გავრცელების თაობაზე, ასაკის, სქესის, რეგიონული განფენილობის და ჩადენილი დანაშაულის კატეგორიების მიხედვით.</t>
  </si>
  <si>
    <t>საქართველოს პროკურატურა</t>
  </si>
  <si>
    <t>2.4.12</t>
  </si>
  <si>
    <t>2.4.13.1</t>
  </si>
  <si>
    <t xml:space="preserve">საქართველოს პროკურატურა  </t>
  </si>
  <si>
    <t>2.4.13</t>
  </si>
  <si>
    <t>2.4.14.1</t>
  </si>
  <si>
    <t>ყოველწლიურად ჩატარებულია სულ მცირე 4 სამუშაო შეხვედრა</t>
  </si>
  <si>
    <t>სსიპ - სახელმწიფო ზრუნვისა და ტრეფიკინგის მსხვერპლთა, დაზარალებულთა დახმარების სააგენტო; საქართველოს შინაგან საქმეთა სამინისტრო; საქართველოს პროკურატურა; საქართველოს განათლებისა და მეცნიერების სამინისტრო; სპეციალური პენიტენციური სამსახური; ადგილობრივი თვითმმართველობები;</t>
  </si>
  <si>
    <t>2.4.14</t>
  </si>
  <si>
    <t>არასრულწლოვნებსა და ახალგაზრდებთან სხვადასხვა ნივთიერებასა და ქცევითი დამოკიდებულების დონის შემცირების მიზნით საინფორმაციო ან/და სარეაბილიტაციო ღონისძიებების განხორციელება</t>
  </si>
  <si>
    <t>2.4.15.1</t>
  </si>
  <si>
    <t>2.4.15</t>
  </si>
  <si>
    <t>2.4.16.1</t>
  </si>
  <si>
    <t>2.4.16</t>
  </si>
  <si>
    <t>2.4.17.1</t>
  </si>
  <si>
    <t xml:space="preserve">წლის განმავლობაში ბენეფიციარებმა მოინახულეს საქართველოს 10 მუზეუმი, 5 ფაბრიკა ან ქარხანა. </t>
  </si>
  <si>
    <t>2.4.17</t>
  </si>
  <si>
    <t>დანაშაულის ზოგადი პრევენციის მიზნით, კანონსაწინააღმდეგო და ანტისოციალური ქცევის შესახებ შეხვედრების ორგანიზება საჯარო სკოლებსა და უმაღლეს საგანმანათლებლო დაწესებულებებში</t>
  </si>
  <si>
    <t>2.4.18.1</t>
  </si>
  <si>
    <t>2.4.18</t>
  </si>
  <si>
    <t xml:space="preserve">სოციალური მუშაობა დანერგილია  60 საჯარო სკოლაში </t>
  </si>
  <si>
    <t>ამოცანა 2.5:</t>
  </si>
  <si>
    <t>ბავშვთა/ადრეული ქორწინებებისა და მოზარდთა ორსულობის წინააღმდეგ ბრძოლა</t>
  </si>
  <si>
    <t>ამოცანის შედეგის ინდიკატორი 2.5.1:</t>
  </si>
  <si>
    <t>ჯანმრთელობის მსოფლიო ორგანიზაციის მონაცემთა ბაზა</t>
  </si>
  <si>
    <t>ამოცანის შედეგის ინდიკატორი 2.5.2:</t>
  </si>
  <si>
    <t xml:space="preserve">საჭირო დაფინანსების ნაკლებობა, კოორდინაციის ნაკლებობა </t>
  </si>
  <si>
    <t>2.5.1</t>
  </si>
  <si>
    <t>2.5.1.1</t>
  </si>
  <si>
    <t>საქართველოს განათლებისა და მეცნიერების სამინისტრო</t>
  </si>
  <si>
    <t>2.5.2</t>
  </si>
  <si>
    <t>2.5.2.1</t>
  </si>
  <si>
    <t>შემუშავებული დოკუმენტი</t>
  </si>
  <si>
    <t xml:space="preserve">საქართველოს  ოკუპირებული ტერიტორიებიდან დევნილთა, შრომის, ჯანმრთელობისა და სოციალური დაცვის სამინისტრო
</t>
  </si>
  <si>
    <t>2023 წელი, IVკვარტალი</t>
  </si>
  <si>
    <t>2.5.2.2</t>
  </si>
  <si>
    <t>2.5.2.3</t>
  </si>
  <si>
    <t>2.5.3</t>
  </si>
  <si>
    <t>2.5.3.1</t>
  </si>
  <si>
    <t xml:space="preserve">შემუშავებულია სახელმწიფო პროგრამა, რომელიც უზრუნველყოფს პირველადი ჯანდაცვის რგოლში  ახალგაზრდებისადმი კეთილგანწყობილი რეპროდუქციული ჯანმრთელობის მომსახურებაზე ხელმისაწვდომობას
</t>
  </si>
  <si>
    <t>2.5.3.2</t>
  </si>
  <si>
    <t xml:space="preserve">სულ მცირე 50-მა ახალგაზრდამ ისარგებლა ჯანდაცვის პირველად რგოლში ინტეგრირებული ახალგაზრდებისადმი კეთილგანწყობილი რეპროდუქციული ჯანმრთელობის მომსახურებით        </t>
  </si>
  <si>
    <t>2.5.4</t>
  </si>
  <si>
    <t>2.5.4.1</t>
  </si>
  <si>
    <t>განხორციელებულია სულ მცირე 4 საინფორმაციო შეხვედრა</t>
  </si>
  <si>
    <t>სსიპ - რელიგიის საკითხთა სახელმწიფო სააგენტო</t>
  </si>
  <si>
    <t>2.5.5</t>
  </si>
  <si>
    <t>2.5.5.1</t>
  </si>
  <si>
    <t>სხვადასხვა რეგიონში განხორციელებული 10 საინფორმაციო შეხვედრა შშმ პირებთან</t>
  </si>
  <si>
    <t>2.5.5.2</t>
  </si>
  <si>
    <t xml:space="preserve"> ეთნიკური უმცირესეობის წარმომადგენელი შშმ პირებთან განხორციელებულია სულ მცირე 8 საინფორმაციო შეხვედრა</t>
  </si>
  <si>
    <t>2.5.6</t>
  </si>
  <si>
    <t>2.5.6.1</t>
  </si>
  <si>
    <t xml:space="preserve"> ეთნიკური უმცირესობით დასახლებულ მუნიციპალიტეტებში განხორციელებულია სულ მცირე 8 საინფორმაციო შეხვედრა</t>
  </si>
  <si>
    <t>საქართველოს რეგიონული განვითარებისა და ინფრასტრუქტურის სამინისტრო</t>
  </si>
  <si>
    <t>2.5.7</t>
  </si>
  <si>
    <t>2.5.7.1</t>
  </si>
  <si>
    <t>განხორციელდა კამპანია  არასრულწლოვანთა ნაადრევი ქორწინების წინააღმდეგ ცნობიერების ამაღლების კუთხით</t>
  </si>
  <si>
    <t xml:space="preserve"> შსს ანგარიშები/გამოთხოვილი ინფორმაცია</t>
  </si>
  <si>
    <t xml:space="preserve">შინაგან საქმეთა სამინისტრო </t>
  </si>
  <si>
    <t>ამოცანა 2.6:</t>
  </si>
  <si>
    <t>ამოცანის შედეგის ინდიკატორი 2.6.1:</t>
  </si>
  <si>
    <t>პერსონალურ მონაცემთა დაცვის სამსახურის მიერ  ახალგაზრდების/ბავშვთა მონაცემების დამუშავებაზე შესწავლილი საქმეების რაოდენობა</t>
  </si>
  <si>
    <t xml:space="preserve"> 41 შემთხვევა</t>
  </si>
  <si>
    <t>საბაზისო მაჩვენებელი გაზრდილია 5%-ით</t>
  </si>
  <si>
    <t>საბაზისო მაჩვენებელი გაზრდილია 10%-ით</t>
  </si>
  <si>
    <t>საჭირო ფინანსური და სხვა რესურსის ნაკლებობა, მომართვიანობის ნაკლებობა</t>
  </si>
  <si>
    <t>2.6.1.</t>
  </si>
  <si>
    <t>2.6.1.1.</t>
  </si>
  <si>
    <t xml:space="preserve">პერსონალურ მონაცემთა დაცვის სამსახური </t>
  </si>
  <si>
    <t>2.6.2.</t>
  </si>
  <si>
    <t>2.6.2.1.</t>
  </si>
  <si>
    <t>მიზანი 3:</t>
  </si>
  <si>
    <t>ახალგაზრდების ეკონომიკური გაძლიერება</t>
  </si>
  <si>
    <t>მიზანი 8: ღირსეული სამუშაო და ეკონომიკური ზრდა. (ასევე, მიზანი 4: ხარისხიანი განათლება. მიზანი 5: გენდერული თანასწორობა. მიზანი 9: მრეწველობა, ინოვაცია და ინფრასტრუქტურა. მიზანი 10: შემცირებული უთანასწორობა.)</t>
  </si>
  <si>
    <t>ახალგაზრდების (20-24 წლის და 25-29 წლის)  უმუშევრობის მაჩვენებელი</t>
  </si>
  <si>
    <t xml:space="preserve">იმ ახალგაზრდების წილობრივი მაჩვენებელი, ვისაც აქვს დაქირავებული შრომით მიღებული პირადი შემოსავალი
</t>
  </si>
  <si>
    <t>ახალგაზრდების ეკონომიკური აქტივობის (სამუშაო ძალაში მონაწილეობა)  დონე</t>
  </si>
  <si>
    <t>საქართველოს სტატისტიკის ეროვნული სამსახური, სამუშაო ძალის გამოკვლევა</t>
  </si>
  <si>
    <t>46.9%</t>
  </si>
  <si>
    <t>NEET ახალგაზრდების პროცენტული მაჩვენებელი</t>
  </si>
  <si>
    <t>იმ ახალგაზრდების წილობრივი მაჩვენებელი, ვისაც აქვს პირადი შემოსავალი მეწარმეობიდან</t>
  </si>
  <si>
    <t>ამოცანა 3.1:</t>
  </si>
  <si>
    <t xml:space="preserve">ახალგაზრდების ხარისხიანი და ღირსეული დასაქმების ხელშეწყობა </t>
  </si>
  <si>
    <t>ამოცანის შედეგის ინდიკატორი 3.1.1:</t>
  </si>
  <si>
    <t>სსიპ დასაქმების ხელშეწყობის სახელმწიფო სააგენტოს შრომის ბაზრის აქტიური პოლიტიკის პროგრამებში ჩართული ახალგაზრდების რაოდენობა</t>
  </si>
  <si>
    <t>ამოცანის შედეგის ინდიკატორი 3.1.2:</t>
  </si>
  <si>
    <t xml:space="preserve"> 
სხვაობა 15-29 წლის ახალგაზრდა ქალებსა და მამაკაცებს შორის სამუშაო ძალაში მონაწილეობის დონის მიხედვით</t>
  </si>
  <si>
    <t>20.6 პროცენტული პუნქტი(36.2 % ქალი; 56.8% კაცი;)</t>
  </si>
  <si>
    <t>15 პროცენტული პუნქტი</t>
  </si>
  <si>
    <t>10 პროცენტული პუნქტი</t>
  </si>
  <si>
    <t>ამოცანის შედეგის ინდიკატორი 3.1.3:</t>
  </si>
  <si>
    <t xml:space="preserve">შრომითი ხელშეკრულებით დასაქმებული ახალგაზრდების (14-29) წილობრივი მაჩვენებელი </t>
  </si>
  <si>
    <t>გაზრდილია სულ მცირე 5%-ით</t>
  </si>
  <si>
    <t xml:space="preserve">3.1.1 </t>
  </si>
  <si>
    <t>სსიპ დასაქმების ხელშეწყობის სახელმწიფო სააგენტოსა და სსიპ ახალგაზრდობის სააგენტოს შორის რეფერირების ეფექტური სქემის შემუშავება რომელიც უზრუნველყოფს სამუშაოს მაძიებელი ახალგაზრდების მეტ ჩართულობას დასაქმების ხელშეწყობის სახელმწიფო პროგრამებში</t>
  </si>
  <si>
    <t>3.1.1.1</t>
  </si>
  <si>
    <t>სააგენტოებს შორის გაფორმებული მემორანდუმის საფუძველზე, შემუშავებულია რეფერირების ეფექტური სქემა სიტუაციის ანალიზისა და საერთაშორისო პრაქტიკის გათვალისწინებით</t>
  </si>
  <si>
    <t>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 (სსიპ - დასაქმების ხელშეწყობის სახელმწიფო სააგენტო)</t>
  </si>
  <si>
    <t>3.1.2</t>
  </si>
  <si>
    <t xml:space="preserve">  შრომის ბაზრის მართვის საინფორმაციო სისტემის - Worknet.gov.ge- განახლება</t>
  </si>
  <si>
    <t>3.1.2.1</t>
  </si>
  <si>
    <t>მომზადებულია სისტემის განახლების გეგმა და შესაბამისი ბიზნეს ანალიზის დოკუმენტი</t>
  </si>
  <si>
    <t xml:space="preserve"> </t>
  </si>
  <si>
    <t>3.1.3</t>
  </si>
  <si>
    <t xml:space="preserve">შრომის ბაზრის აქტიური პოლიტიკის პროგრამების ეფექტიანობის მდგრადობის შეფასების მიზნით პროგრამის ბენეფიციარი ახალგაზრდების კვლევა, პროგრამის დამთავრების შემდეგ, მათი დასაქმების სტატუსის შესახებ </t>
  </si>
  <si>
    <t>3.1.3.1</t>
  </si>
  <si>
    <t>ახალგაზრდებში ჩატარებული კვლევის საფუძველზე, მომზადებულია კვლევის ანგარიში და რეკომენდაციები</t>
  </si>
  <si>
    <t>3.1.4</t>
  </si>
  <si>
    <t>საჯარო სამსახურში მიღების პროცესში კომპეტენციების ჩარჩოს შერჩევის/შეფასების გზამკვლევის შემუშავება</t>
  </si>
  <si>
    <t>3.1.4.1</t>
  </si>
  <si>
    <t>ცენტრალური და ადგილობრივი თვითმმართველობის ორგანოების სულ მცირე 100 წარმომადგენლის ჩართულობით ჩატარებულია 2 HR ფორუმი</t>
  </si>
  <si>
    <t>ფორუმების დასწრების ფურცლები, მონაწილეთა სია</t>
  </si>
  <si>
    <t>სსიპ - საჯარო სამსახურის ბიურო</t>
  </si>
  <si>
    <t>3.1.4.2</t>
  </si>
  <si>
    <t>საჯარო სამსახურში მიღების პროცესში კომპეტენციების ჩარჩოს შერჩევის/შეფასების შესახებ გზამკვლევი შემუშავებულია</t>
  </si>
  <si>
    <t>შემუშავებული გზამკვლევი</t>
  </si>
  <si>
    <t>3.1.5</t>
  </si>
  <si>
    <t>სტაჟირების სახელმწიფო პროგრამისთვის მენტორინგის სისტემის შემუშავება</t>
  </si>
  <si>
    <t>3.1.5.1</t>
  </si>
  <si>
    <t>საჯარო სამსახურში სტაჟირების პროგრამაში ჩართული კურატორი მენტორებისთვის მენტორინგის ტრენინგ მოდული შემუშავებულია</t>
  </si>
  <si>
    <t>შემუშავებული ტრენინგ მოდული</t>
  </si>
  <si>
    <t>3.1.5.2</t>
  </si>
  <si>
    <t xml:space="preserve"> ჩატარებულია 10 სამუშაო შეხვედრა და გადამზადებულია სამინისტროებში დასაქმებული სულ მცირე 100 კურატორი პროფესიული საჯარო მოხელე</t>
  </si>
  <si>
    <t>სამუშაო შეხვედრების დასწრების ფურცლები, მონაწილეთა სია</t>
  </si>
  <si>
    <t>3.1.6</t>
  </si>
  <si>
    <t>დასაქმების სააგენტოს სტაჟირების პროგრამებში ბიზნესის დაბალი მონაწილეობის მიზეზების კვლევა</t>
  </si>
  <si>
    <t>3.1.6.1</t>
  </si>
  <si>
    <t xml:space="preserve">კვლევა ჩატარებულია, რომელის საფუძველზე შემუშავებულია რეკომენდაციების შედმგომ ნაბიჯებთან დაკავშირებით </t>
  </si>
  <si>
    <t>3.1.7</t>
  </si>
  <si>
    <t>3.1.7.1</t>
  </si>
  <si>
    <t xml:space="preserve">შრომით ნორმებზე, მათ შორის სტაჟირების შრომით ნორმებთან შესაბამისობის საკითხებზე, საზოგადოების ცნობიერების ამაღლების მიზნით განხორციელებულია სულ მცირე  20 საინფორმაციო/სამუშაო შეხვედრა  და მომზადებულია სულ მცირე 5 სარეკლამო მასალა მარტივ/გასაგებ ენაზე  </t>
  </si>
  <si>
    <t>სსიპ შრომის ინსპექციის სამსახურის წლიური ანგარიში</t>
  </si>
  <si>
    <t>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 (სსიპ - შრომის ინსპექციის სამსახური)</t>
  </si>
  <si>
    <t>3.1.8</t>
  </si>
  <si>
    <t>უხელფასო სტაჟირების სტანდარტი და სახელმძღვანელო პრინციპების შემუშავება</t>
  </si>
  <si>
    <t>3.1.8.1</t>
  </si>
  <si>
    <t>შემუშავებულია უხელფასო სტაჟირების სტანდარტი და სახელმძღვანელო პრინციპები</t>
  </si>
  <si>
    <t>3.1.9</t>
  </si>
  <si>
    <t>კარიერის დაგეგმვის ონლაინ პლატფორმის myprofession.gov.ge-ს შემდგომი განვითარების გეგმის შემუშავება და განხორციელება (მარკეტინგული, შინაარსობრივი და ტექნიკური კომპონენტის გათვალისწინებით)</t>
  </si>
  <si>
    <t>3.1.9.1</t>
  </si>
  <si>
    <t>3.1.10</t>
  </si>
  <si>
    <t>კარიერის დაგეგმვის ონლაინ პლატფორმის myprofession.gov.ge-ს მონიტორინგისა და შეფასების მეთოდოლოგიის შემუშავება</t>
  </si>
  <si>
    <t>3.1.10.1</t>
  </si>
  <si>
    <t>შემუშავებულია შესაბამისი მეთოდოლოგია</t>
  </si>
  <si>
    <t>3.1.11</t>
  </si>
  <si>
    <t>ინდივიდუალური და ჯგუფური კონსულტირებისათვის ტრენინგ მოდულის შემუშავება და სპეციალისტების გადამზადება/მომზადება</t>
  </si>
  <si>
    <t>3.1.11.1</t>
  </si>
  <si>
    <t>შემუშავებულია სულ მცირე 1 ტრენინგ მოდული, რომლის საფუძველზეც გადამზადებულია სულ მცირე 5 სპეციალისტი;</t>
  </si>
  <si>
    <t>3.1.12</t>
  </si>
  <si>
    <t>სხვადასხვა სახის საინფორმაციო ღონისძიებების განხორციელება, რომელიც უზრუნველყოფს კარიერული კონსულტირების საჭიროების შესახებ ახალგაზრდების ცნობიერების ამაღლებას, არსებული სერვისების შესახებ ინფორმირებულობის გაზრდას.</t>
  </si>
  <si>
    <t>3.1.12.1</t>
  </si>
  <si>
    <t>განხორციელებულია ინკლუზიური მიდგომით დაგეგმილი სულ მცირე 1 საინფორმაციო კამპანია</t>
  </si>
  <si>
    <t>3.1.13</t>
  </si>
  <si>
    <t xml:space="preserve"> უმაღლეს საგანმანათლებლო დაწესებულებებთან  გაფორმებული ურთიერთანამშრომლობის მემორანდუმის ფარგლებში, საინფორმაციო შეხვედრების /ვიზიტების განხორციელება შინაგან საქმეთა სამინისტროში ახალგაზრდების დასაქმების/ სტაჟირების გავლის ხელშეწყობის მიზნით </t>
  </si>
  <si>
    <t>3.1.13.1</t>
  </si>
  <si>
    <t>ჩატარებულია სულ მცირე 2 საინფორმაციო შეხვედრა/ვიზიტი</t>
  </si>
  <si>
    <t>შესაბამის საკომუნიკაციო არხებზე გამოქვეყნებული ინფორმაცია</t>
  </si>
  <si>
    <t>საქართველოს შინაგან საქმეთა სამინისტრო</t>
  </si>
  <si>
    <t>ამოცანა 3.2:</t>
  </si>
  <si>
    <t>ამოცანის შედეგის ინდიკატორი 3.2.1:</t>
  </si>
  <si>
    <t>იმ ახალგაზრდების წილობრივი მაჩვენებელი, ვინც ფიქრობს, რომ საქართველოში ხელსაყრელი გარემოა ახალგაზრდული მეწარმეობის, ინოვაციებისა და სტარტაპებისთვის</t>
  </si>
  <si>
    <t>ამოცანის შედეგის ინდიკატორი 3.2.2:</t>
  </si>
  <si>
    <t xml:space="preserve">საქართველოში მოქმედი,  დამკვიდრებული პრაქტიკის მიხედვით და სოციალურ საწარმოთა ალიანსის კრიტერიუმების შესაბამისად განსაზღვრული იმ სოციალური საწარმოების პროცენტული წილი, რომელთა მიზანია ახალგაზრდების და მოწყვლადი ჯგუფების ხელშეწყობა </t>
  </si>
  <si>
    <t>3.2.1</t>
  </si>
  <si>
    <t>უნივერსიტეტებსა და რეგიონულ ჰაბებში პრეაქსელერატორის პროგრამის განხორციელება</t>
  </si>
  <si>
    <t>3.2.1.1</t>
  </si>
  <si>
    <t>სსიპ - საქართველოს ინოვაციების და ტექნოლოგიების სააგენტოს წლიური ანგარიში</t>
  </si>
  <si>
    <t>საქართველოს ეკონომიკისა და მდგრადი განვითარების სამინისტრო (სსიპ - საქართველოს ინოვაციების და ტექნოლოგიების სააგენტო)</t>
  </si>
  <si>
    <t>3.2.2</t>
  </si>
  <si>
    <t>3.2.2.1</t>
  </si>
  <si>
    <t>3.2.3</t>
  </si>
  <si>
    <t>ახალგაზრდებში სამეწარმეო, მათ შორის, მწვანე და ციფრული მეწარმეობისთვის აუცილებელი კომპეტენციების განვითარების  ხელშემწყობი  ღონისძიებების (ტრენინგები, სასწავლო მატერიალების შექმნა/გავრცელება) მხარდაჭერა/განხორციელება</t>
  </si>
  <si>
    <t>3.2.3.1</t>
  </si>
  <si>
    <t>3.2.4</t>
  </si>
  <si>
    <t>3.2.4.1</t>
  </si>
  <si>
    <t xml:space="preserve">დაფინანსებულია ახალგაზრდების მიერ ინიცირებული სულ მცირე 1 პროგრამა
</t>
  </si>
  <si>
    <t>3.2.5</t>
  </si>
  <si>
    <t xml:space="preserve"> ახალგაზრდული მეწარმეობის განვითარების კონცეპტუალური დოკუმენტის შემუშვება</t>
  </si>
  <si>
    <t>3.2.5.1</t>
  </si>
  <si>
    <t xml:space="preserve">შემუშავებულია კონცეპტუალური დოკუმენტი სიტუაციის ანალიზისა და საერთაშორისო პრაქტიკის გათვალისწინებით </t>
  </si>
  <si>
    <t>კონრად ადენაუერის სახელობის ფონდი</t>
  </si>
  <si>
    <t xml:space="preserve"> 3.2.6</t>
  </si>
  <si>
    <t xml:space="preserve"> ახალგაზრდების საჭიროებებზე მორგებული სოციალური მეწარმეობის განვითარების ხელშემწყობი  რეკომენდაციების მომზადება</t>
  </si>
  <si>
    <t>3.2.6.1</t>
  </si>
  <si>
    <t xml:space="preserve">შემუშავებულია შესაბამისი რეკომენდაციები სიტუაციის ანალიზისა და საერთაშორისო პრაქტიკის გათვალისწინებით </t>
  </si>
  <si>
    <t xml:space="preserve"> 3.2.7</t>
  </si>
  <si>
    <t>3.2.7.1</t>
  </si>
  <si>
    <t>მიზანი 4:</t>
  </si>
  <si>
    <t>ახალგაზრდების მონაწილეობის ხელშეწყობა საზოგადოებრივ და დემოკრატიულ პროცესებში</t>
  </si>
  <si>
    <t>ქვემიზანი 16.7 ყველა დონეზე სწრაფი რეაგირების უნარის მქონე, ინკლუზიური, მონაწილეობაზე დაფუძნებული და წარმომადგენლობითი გადაწყვეტილებათა მიღების პროცესის უზრუნველყოფა (მდგრადი განვითარების მიზანი 16)</t>
  </si>
  <si>
    <t>იმ ახალგაზრდების (14-29 წლის ასაკობრივი ჯგუფი) პროცენტული წილი, ვინც ფიქრობს, რომ ახალგაზრდების ინტერესები გათვალისწინებულია პოლიტიკურ დღის წესრიგში</t>
  </si>
  <si>
    <t>ამოცანა 4.1:</t>
  </si>
  <si>
    <t>ახალგაზრდების სამოქალაქო პასუხისმგებლობის გაძლიერება</t>
  </si>
  <si>
    <t>ამოცანის შედეგის ინდიკატორი 4.1.1:</t>
  </si>
  <si>
    <t>სამოქალაქო აქტივობაში ჩართული ახალგაზრდების (14-29 წლის ასაკობრივი ჯგუფი) პროცენტული წილი</t>
  </si>
  <si>
    <t>ამოცანის შედეგის ინდიკატორი 4.1.2:</t>
  </si>
  <si>
    <t>იმ ახალგაზრდების (14-29 წლის ასაკობრივ ჯგუფი) პროცენტული წილი,  ვინც თვლის, რომ მნიშვნელოვანია,  იყო ტოლერანტი ისეთი დამოკიდებულებების მიმართაც, რომლებიც არ არის თავხვედრაში საკუთარ მოსაზრებებთან</t>
  </si>
  <si>
    <t>4.1.1</t>
  </si>
  <si>
    <t>პროექტის „ჩვენი ჯარი"-ს ფარგლებში საჯარო სკოლებსა და უმაღლეს საგანმანათლებო დაწესებულებებში  ცნობიერების ამაღლების მიზნით ლექცია-პრეზენტაციების ჩატარება</t>
  </si>
  <si>
    <t>4.1.1.1</t>
  </si>
  <si>
    <t>პროექტის "ჩვენი ჯარი" ფარგლებში, 300-მდე საჯარო სკოლასა და 50-მდე უმაღლეს საგანმანათლებლო დაწესებულებებაში ჩატარებული 350-მდე ლექცია-პრეზენტაცია საქართველოს სამხედრო ისტორიის, საქართველოს ეროვნული გმირების, საქართველოს თავდაცვის ძალების, სამხედრო სამსახურის, საერთაშორისო მისიებში საქართველოს მონაწილეობის, საქართველოს ევრო-ატლანტიკური ინტეგრაციის, თავდაცვის სფეროში განხორციელებული რეფორმებისა და თანამედროვე გამოწვევების შესახებ</t>
  </si>
  <si>
    <t>საქართველოს თავდაცვის სამინისტრო</t>
  </si>
  <si>
    <t>4.1.2</t>
  </si>
  <si>
    <t>4.1.2.1</t>
  </si>
  <si>
    <t>თავდაცვის ძალების ქვედანაყოფებში საჯარო სკოლის მოსწავლეებისა და უმაღლესი საგანმანათლებლო დაწესებულებების დაახლოებით 100-150 სტუდენტი გაეცნობა სამხედრო თემებზე  ქვეყნის უსაფრთხოების, ნატო-საქართველოს ურთიერთობებისა და საერთაშორისო მისიებში საქართველოს თავდაცვის ძალების მონაწილეობის შესახებ ინფორმაციას და იხილავს ბაზაზე არსებულ სამხედრო ტექნიკასა და სიმულაციურ ცენტრებს</t>
  </si>
  <si>
    <t>საქართველოს თავდაცვის სამინისტროს შესაბამისი  სტრუქტურული ერთეულის ანგარიში</t>
  </si>
  <si>
    <t>4.1.3</t>
  </si>
  <si>
    <t>მედია სწავლების პროექტის „ღირსეული პასუხი" -ს ფარგლებში პროფესიონალი და დამწყები ჟურნალისტების, რეპორტიორების და ოპერატორების თეორიული და პრაქტიკული მომზადება</t>
  </si>
  <si>
    <t>4.1.3.1</t>
  </si>
  <si>
    <t>4.1.4</t>
  </si>
  <si>
    <t>4.1.4.1</t>
  </si>
  <si>
    <t>მინიმუმ 20 საგანმანათლებლო სტანდარტი-ჩარჩო დოკუმენტი მოიცავს   სამოქალაქო განათლების ახალ მოდულს</t>
  </si>
  <si>
    <t>4.1.5</t>
  </si>
  <si>
    <t>4.1.5.1</t>
  </si>
  <si>
    <t>4.1.5.2</t>
  </si>
  <si>
    <t>4.1.6</t>
  </si>
  <si>
    <t>საზღვარგარეთ მცხოვრებ ახალგაზრდა თანამემამულეებისთვის ეროვნული იდენტობისა და კულტურული თვითმყოფადობის ხელშეწყობის და შენარჩუნების მხარდამჭერის მიზნით საგრანტო კონკურს(ებ)ის ორგანიზება</t>
  </si>
  <si>
    <t>4.1.6.1</t>
  </si>
  <si>
    <t>ყოველწლიურად საგრანტო პროექტების საფუძველზე, ღია კონკურსის წესით მსოფლიოს სხვადასხვა ქვეყნებში შერჩეულია ეროვნული იდენტობისა და კულტურული თვითმყოფადობის ხელშემწყობი სულ მცირე 2 პროექტი</t>
  </si>
  <si>
    <t>საქართველოს საგარეო საქმეთა სამინისტროს წლიური ანგარიში</t>
  </si>
  <si>
    <t>საქართველოს საგარეო საქმეთა სამინისტრო</t>
  </si>
  <si>
    <t>ამოცანა 4.2:</t>
  </si>
  <si>
    <t>მოხალისეობრივი საქმიანობის ხელშეწყობა</t>
  </si>
  <si>
    <t>ამოცანის შედეგის ინდიკატორი 4.2.1:</t>
  </si>
  <si>
    <t xml:space="preserve">მოხალისეობრივ საქმიანობაში ჩართული ახალგაზრდების (14-29 წლის ასაკობრივი ჯგუფი) პროცენტული წილი
</t>
  </si>
  <si>
    <t>4.2.1</t>
  </si>
  <si>
    <t>მოხალისეობრივი პროგრამ(ებ)ის განხორციელება;</t>
  </si>
  <si>
    <t>4.2.1.1</t>
  </si>
  <si>
    <t>4.2.2</t>
  </si>
  <si>
    <t>4.2.2.1</t>
  </si>
  <si>
    <t>4.2.3</t>
  </si>
  <si>
    <t>მოხალისეობასთან დაკავშირებული სამართლებრივი ბაზის სრულყოფის მიზნით, დაინტერესებულ მხარეებთან კონსულტაციების საფუძველზე შესაბამისი რეკომენდაციების მომზადება</t>
  </si>
  <si>
    <t>4.2.3.1</t>
  </si>
  <si>
    <t>4.2.4</t>
  </si>
  <si>
    <t>ეროვნულ და ადგილობრივ დონეზე ახალგაზრდებისთვის ხარისხიანი მოხალისეობრივი შესაძლებლობების მიმწოდებელი ორგანიზაციების დაფინანსებისა და მდგრადი განვითარების ხელშემწყობი რეკომენდაციების მომზადება</t>
  </si>
  <si>
    <t>4.2.4.1</t>
  </si>
  <si>
    <t>4.2.5</t>
  </si>
  <si>
    <t>4.2.5.1</t>
  </si>
  <si>
    <t>სულ მცირე ერთი თემატური მიმართულებით შემუშავებულია 1 დოკუმენტი;</t>
  </si>
  <si>
    <t>4.2.5.2</t>
  </si>
  <si>
    <t>4.2.6</t>
  </si>
  <si>
    <t>4.2.6.1</t>
  </si>
  <si>
    <t xml:space="preserve">შემუშავებულია მოხალისეთა აღრიცხვის მეთოდოლოგია </t>
  </si>
  <si>
    <t>4.2.7</t>
  </si>
  <si>
    <t>4.2.7.1</t>
  </si>
  <si>
    <t>ყოველწლიურად განხორციელებულია ინკლუზიური მიდგომით დაგეგმილი მინიმუმ 1 ღონისძიება</t>
  </si>
  <si>
    <t>4.2.8</t>
  </si>
  <si>
    <t>მოხალისეობრივი საქმიანობის სფეროს განვითარების ეფექტიანი კოორდინაციის, თანამშრომლობისა და საერთაშორისო და ადგილობრივი ქსელების განვითარების ხელშემწყობი მექანიზმების შესახებ რეკომენდაციების შემუშავება</t>
  </si>
  <si>
    <t>4.2.8.1</t>
  </si>
  <si>
    <t>4.2.9</t>
  </si>
  <si>
    <t>მობილობის შესაძლებლობების განვითარების მიზნით ახალგაზრდული პოლიტიკის სფეროში რეგიონული და საერთაშორისო თანამშრომლობის გაღრმავების ხელშემწყობი პროგრამ(ებ)ის შემუშავება/განხორციელება</t>
  </si>
  <si>
    <t>4.2.9.1</t>
  </si>
  <si>
    <t>განხორციელებულია მინიმუმ 1 პროგრამა</t>
  </si>
  <si>
    <t>ამოცანა 4.3:</t>
  </si>
  <si>
    <t xml:space="preserve">გადაწყვეტილების მიღების პროცესში ახალგაზრდების ჩართულობის ხელშეწყობა </t>
  </si>
  <si>
    <t>ამოცანის შედეგის ინდიკატორი 4.3.1:</t>
  </si>
  <si>
    <t xml:space="preserve">გადაწყვეტილებების მიღების პროცესში ჩართული ახალგაზრდების (14-29 წლის ასაკობრივი ჯგუფი) პროცენტული წილი	</t>
  </si>
  <si>
    <t>4.3.1</t>
  </si>
  <si>
    <t>ახალგაზრდებთან სტრუქტურული დიალოგის პლატფორმის მოდელის შემუშავება და პილოტირება</t>
  </si>
  <si>
    <t>4.3.1.1</t>
  </si>
  <si>
    <t>4.3.1.2</t>
  </si>
  <si>
    <t>4.3.2</t>
  </si>
  <si>
    <t>ახალგაზრდული საბჭოების შექმნა/განვითარების მხარდამჭერი პროექტის განხორციელება</t>
  </si>
  <si>
    <t>4.3.2.1</t>
  </si>
  <si>
    <t>4.3.2.2</t>
  </si>
  <si>
    <t>4.3.3</t>
  </si>
  <si>
    <t>4.3.3.1</t>
  </si>
  <si>
    <t>4.3.4</t>
  </si>
  <si>
    <t>4.3.4.1</t>
  </si>
  <si>
    <t>4.3.5</t>
  </si>
  <si>
    <t>ახალგაზრდების არსებითი მონაწილეობის მხარდაჭერის საკითხებზე შესაბამისი საჯარო უწყების წარმომადგენლების და ახალგაზრდულ საკითხებზე პასუხისმგებელი პირების შესაძლებლობების განვითარების მხარდამჭერი ღონისძიებ(ებ)ის განხორციელება</t>
  </si>
  <si>
    <t>4.3.5.1</t>
  </si>
  <si>
    <t>განხორციელებულია შესაბამისი თემატიკის მინიმუმ 1 ღონისძიება, რომელშიც ჩართულია მინიმუმ 50 ბენეფიციარი;</t>
  </si>
  <si>
    <t>4.3.6</t>
  </si>
  <si>
    <t>4.3.6.1</t>
  </si>
  <si>
    <t>4.3.7</t>
  </si>
  <si>
    <t>სსიპ ახალგაზრდობის სააგენტოსთან არსებული ,,ახალგაზრდული მრჩეველთა საბჭოს" პროგრამის განხორციელება</t>
  </si>
  <si>
    <t>4.3.7.1</t>
  </si>
  <si>
    <t>4.3.8</t>
  </si>
  <si>
    <t>სტუდენტური თვითმმართველობის განვითარების პლატფორმის მოდელის პილოტირება</t>
  </si>
  <si>
    <t>4.3.8.1</t>
  </si>
  <si>
    <t>საპილოტე რეჟიმში შექმნილი პლატფორმის ფარგლებში განხორციელებულია მინიმუმ 4 შეხვედრა და 1 საერთაშორისო სასწავლო ვიზიტი;</t>
  </si>
  <si>
    <t>4.3.9</t>
  </si>
  <si>
    <t>სტუდენტური თვითმმართველობების მოდელების განვითარება პროფესიულ საგანმანათლებლო დაწესებულებებში</t>
  </si>
  <si>
    <t>4.3.9.1</t>
  </si>
  <si>
    <t>მინიმუმ 2 პროფესიულ საგანმანათლებლო დაწესებულებაში პილოტირებულია სტუდენტური თვითმმართველობის მოდელი/ები</t>
  </si>
  <si>
    <t>4.3.10</t>
  </si>
  <si>
    <t>საზღვარგარეთ მცხოვრებ ახალგაზრდა თანამემამულეებთან ურთიერთობის განვითარება და ახალგაზრდული ინიციატივების  მხარდამჭერის მიზნით საგრანტო კონკურს(ებ)ის ორგანიზება</t>
  </si>
  <si>
    <t>4.3.10.1</t>
  </si>
  <si>
    <t xml:space="preserve"> საგრანტო პროექტების საფუძველზე, ღია კონკურსის წესით მსოფლიოს სხვადასხვა ქვეყნებში შერჩეულია სულ მცირე 15 გამარჯვებული</t>
  </si>
  <si>
    <t>ამოცანა 4.4:</t>
  </si>
  <si>
    <t>ახალგაზრდული ორგანიზაციებისა და საინიციატივო ჯგუფების მხარდამჭერი სახელმწიფო მექანიზმების განვითარება</t>
  </si>
  <si>
    <t>ამოცანის შედეგის ინდიკატორი 4.4.1:</t>
  </si>
  <si>
    <t>იმ ახალგაზრდულ ორგანიზაციათა პროცენტული წილი, რომლებსაც მიუღიათ დაფინანსება სახელმწიფო ორგანიზაციებისგან</t>
  </si>
  <si>
    <t>4.4.1</t>
  </si>
  <si>
    <t>4.4.1.1</t>
  </si>
  <si>
    <t>4.4.2</t>
  </si>
  <si>
    <t>ახალგაზრდულ ორგანიზაციებთან დაკავშირებული სამართლებრივი ბაზის სრულყოფის მიზნით, დაინტერესებულ მხარეებთან კონსულტაციების საფუძველზე შესაბამისი რეკომენდაციების მომზადება</t>
  </si>
  <si>
    <t>4.4.2.1</t>
  </si>
  <si>
    <t>საქართველოს პარლამენტის სპორტისა და ახალგაზრდულ საქმეთა კომიტეტი</t>
  </si>
  <si>
    <t>4.4.3</t>
  </si>
  <si>
    <t>ახალგაზრდული ორგანიზაციების აღრიცხვის მეთოდოლოგიის შემუშავება</t>
  </si>
  <si>
    <t>4.4.3.1</t>
  </si>
  <si>
    <t>4.4.4</t>
  </si>
  <si>
    <t>ახალგაზრდული ორგანიზაციებისა და საინიციატივო ჯგუფების მიერ მომზადებული პროექტების განხორციელების ხელშეწყობის მიზნით საგრანტო კონკურს(ებ)ის ორგანიზება</t>
  </si>
  <si>
    <t>4.4.4.1</t>
  </si>
  <si>
    <t>ყოველწლიურად განხორციელებულია მინიმუმ 1 საგრანტო კონკურსი</t>
  </si>
  <si>
    <t>4.4.5</t>
  </si>
  <si>
    <t>ახალგაზრდული ორგანიზაციების განვითარების ხელშემწყობი შესაძლებლობების შესახებ (საგრანტო კონკურსები, ტრენინგები, საერთაშორისო პლატფორმებზე მონაწილეობა) სხვადასხვა ტიპის საინფორმაციო კამპანიების განხორციელება</t>
  </si>
  <si>
    <t>4.4.5.1</t>
  </si>
  <si>
    <t>ყოველწლიურად განხორციელებულია ინკლუზიური მიდგომით დაგეგმილი მინიმუმ 1 საინფორმაციო კამპანია</t>
  </si>
  <si>
    <t>4.4.6</t>
  </si>
  <si>
    <t>4.4.6.1</t>
  </si>
  <si>
    <t>4.4.7</t>
  </si>
  <si>
    <t>ახალგაზრდებისათვის  საგრანტო კონკურსებში მონაწილეობისათვის საჭირო კომპეტენციების განვითარების ხელშემწყობი ღონისძიებების განხორციელება/მხარდაჭერა</t>
  </si>
  <si>
    <t>4.4.7.1</t>
  </si>
  <si>
    <t>ამოცანა 4.5:</t>
  </si>
  <si>
    <t>ამოცანის შედეგის ინდიკატორი 4.5.1:</t>
  </si>
  <si>
    <t xml:space="preserve">ნაკლები შესაძლებლობის მქონე, შშმ ახალგაზრდების,  ასევე ეთნიკური და რელიგიური უმცირესობების წარმომადგენელი ახალგაზრდების (14-29 წლის ასაკობრივი ჯგუფი) რიცხვი, რომლებიც სარგებლობენ საჭიროებებზე მორგებული პროგრამებითა და სერვისებით 
</t>
  </si>
  <si>
    <t>N/A</t>
  </si>
  <si>
    <t xml:space="preserve">გაზრდილია სულ მცირე 2.5 %-ით </t>
  </si>
  <si>
    <t>გაზრდილია სულ მცირე 5 %-ით</t>
  </si>
  <si>
    <t>4.5.1</t>
  </si>
  <si>
    <t>4.5.1.1</t>
  </si>
  <si>
    <t>სსიპ სახელმწიფო ზრუნვისა და ტრეფიკინგის მსხვერპლთა, დაზარალებულთა დახმარების სააგენტო</t>
  </si>
  <si>
    <t xml:space="preserve">2023 წელი, IV კვარტალი </t>
  </si>
  <si>
    <t>4.5.1.2</t>
  </si>
  <si>
    <t>4.5.2</t>
  </si>
  <si>
    <t xml:space="preserve">სახელმწიფო სერვისებისა და პროგრამების შესახებ  საინფორმაციო შეხვედრების ჩატარება </t>
  </si>
  <si>
    <t>4.5.2.1</t>
  </si>
  <si>
    <t>ინფორმირებულია ეთნიკური უმცირესობების წარმომადგენლებით მჭიდროდ დასახლებული რეგიონების არანაკლებ 100 ახალგაზრდა</t>
  </si>
  <si>
    <t>შერიგებისა და სამოქალაქო თანასწორობის საკითხებში საქართველოს სახელმწიფო მინისტრის აპარატის წლიური ანგარიშები</t>
  </si>
  <si>
    <t>შერიგებისა და სამოქალაქო თანასწორობის საკითხებში საქართველოს სახელმწიფო მინისტრის აპარატი</t>
  </si>
  <si>
    <t>4.5.3</t>
  </si>
  <si>
    <t>ეთნიკური უმცირესობების წარმომადგენელი ახალგაზრდებისთვის სახელმწიფო პროგრამების შესახებ ცნობიერების ამაღლება</t>
  </si>
  <si>
    <t>4.5.3.1</t>
  </si>
  <si>
    <t>ცნობიერების ამაღლების ღონისძიებებში მონაწილეობა მიიღო არანაკლებ 300 ბენეფიციარმა</t>
  </si>
  <si>
    <t>4.5.3.2</t>
  </si>
  <si>
    <t xml:space="preserve">პროფესიული განათლებისა და სახელმწიფო ენაში მომზადების პროგრამის შესახებ ცნობიერების ამაღლების ღონისძიებებში მონაწილეობა მიიღო არანაკლებ 300 ბენეფიციარმა </t>
  </si>
  <si>
    <t xml:space="preserve">განათლებისა და მეცნიერების სამინისტრო; ა(ა)იპ - პროფესიული უნარების სააგენტო </t>
  </si>
  <si>
    <t>პროფესიული საგანმანათლებლო დაწესებულებები</t>
  </si>
  <si>
    <t>4.5.4</t>
  </si>
  <si>
    <t xml:space="preserve">ახალგაზრდული პოლიტიკის წარმოების პროცესში, ახალგაზრდულ ორგანიზაციებში, ახალგაზრდულ პროექტებსა და ახალგაზრდულ სერვისებში  ნაკლები შესაძლებლობის მქონე ახალგაზრდების, ასევე ეთნიკური და რელიგიური უმცირესობების წარმომადგენელი ახალგაზრდების (14-29 წლის ასაკობრივი ჯგუფი)  ჩართულობისა და აქტიური მონაწილეობის ხელშემწყობი რეკომენდაციების მომზადება </t>
  </si>
  <si>
    <t>4.5.4.1</t>
  </si>
  <si>
    <t>4.5.5</t>
  </si>
  <si>
    <t>"1+4 სტაჟირების პროგრამის" განხორციელება</t>
  </si>
  <si>
    <t>4.5.5.1</t>
  </si>
  <si>
    <t xml:space="preserve">პროგრამაში ჩართულია არანაკლებ 20 ბენეფიციარი
</t>
  </si>
  <si>
    <t>ცენტრალური და ადგილობრივი ხელისუფლების ორგანოები</t>
  </si>
  <si>
    <t>ამოცანა 4.6:</t>
  </si>
  <si>
    <t>საქართველოს ოკუპირებულ ტერიტორიებზე მცხოვრები ახალგაზრდების საჭიროებების შესაბამისი პროგრამებისა და სერვისების განვითარების ხელშეწყობა</t>
  </si>
  <si>
    <t>გავლენის ინდიკატორი 4.6.1</t>
  </si>
  <si>
    <t xml:space="preserve"> საქართველოს ოკუპირებულ ტერიტორიებზე მცხოვრები ახალგაზრდების (14-29 წლის ასაკობრივი ჯგუფი) საჭიროებების შესაბამისი  პროგრამებით და სერვისებით მოსარგებლე ახალგაზრდების რაოდენობა
</t>
  </si>
  <si>
    <t>გაზრდილია სულ მცირე 2.5%-ით</t>
  </si>
  <si>
    <t>4.6.1</t>
  </si>
  <si>
    <t>4.6.1.1</t>
  </si>
  <si>
    <t>4.6.2</t>
  </si>
  <si>
    <t>4.6.2.1</t>
  </si>
  <si>
    <t>4.6.3</t>
  </si>
  <si>
    <t>სოციალურ-ეკონომიკური მდგომარეობის გაუმჯობესების ხელშესაწყობის მიზნით, საქართველოს ოკუპირებულ ტერიტორიებზე მცხოვრები ახალგაზრდებისთვის კომერციული გრანტების გამოყოფა სამშვიდობო ინიციატივით "ნაბიჯი უკეთესი მომავლისკენ"  გათვალისწინებული ფინანსური ინსტრუმენტების გამოყენებით</t>
  </si>
  <si>
    <t>4.6.3.1</t>
  </si>
  <si>
    <t>გერმანიის მთავრობა, შვეიცარიის მთავრობა და გაერთიანებული სამეფოს მთავრობა</t>
  </si>
  <si>
    <t>4.6.4</t>
  </si>
  <si>
    <t>სამშვიდობო პროცესში ახალგაზრდების როლისა და ჩართულობის გაძლიერების მიზნით, "მშვიდობის ჯილდოს ახალგაზრდებისთვის" მოსაპოვებლად შესარჩევი კონკურსის ჩატარება</t>
  </si>
  <si>
    <t>4.6.4.1</t>
  </si>
  <si>
    <t>დაჯილდოებულია სულ მცირე ერთი ახალგაზრდა</t>
  </si>
  <si>
    <t>მიზანი 5:</t>
  </si>
  <si>
    <t>ახალგაზრდული პოლიტიკის მართვის სისტემის გაუმჯობესება</t>
  </si>
  <si>
    <t>ქვემიზანი 16.6: ეფექტიანი, ანგარიშვალდებული და გამჭვირვალე ინსტიტუტების შექმნა ყველა დონეზე (მდგრადი განვითარების მიზანი 16: მშვიდობა, სამართლიანობა და ძლიერი ინსტიტუტები.)</t>
  </si>
  <si>
    <t>ამოცანა 5.1:</t>
  </si>
  <si>
    <t>ახალგაზრდული პოლიტიკის შემუშავების მხარდაჭერა</t>
  </si>
  <si>
    <t>ამოცანის შედეგის ინდიკატორი 5.1.1:</t>
  </si>
  <si>
    <t xml:space="preserve">მუნიციპალურ დონეზე დამტკიცებული ახალგაზრდული პოლიტიკის დოკუმენტების რაოდენობა </t>
  </si>
  <si>
    <t>5.1.1</t>
  </si>
  <si>
    <t>5.1.1.1</t>
  </si>
  <si>
    <t xml:space="preserve">შემუშავებულია/განახლებულია სულ მცირე 1 მოდელი სიტუაციის ანალიზისა და საერთაშორისო პრაქტიკის გათვალისწინებით </t>
  </si>
  <si>
    <t>5.1.2</t>
  </si>
  <si>
    <t>მუნიციპალური ახალგაზრდული პოლიტიკის სტანდარტის დანერგვის ხელშეწყობის მიზნით შესაბამისი საინფორმაციო კამპანიების წარმოება</t>
  </si>
  <si>
    <t>5.1.2.1</t>
  </si>
  <si>
    <t>განხორციელებულია ინკლუზიური მიდგომით დაგეგმილი მინიმუმ 1 საინფორმაციო კამპანია</t>
  </si>
  <si>
    <t>5.1.3</t>
  </si>
  <si>
    <t>მუნიციპალური ახალგაზრდული პოლიტიკის დოკუმენტების სტანდარტთან შესაბამისობის უზრუნველმყოფი მოდელის შემუშავება და პილოტირება</t>
  </si>
  <si>
    <t>5.1.3.1</t>
  </si>
  <si>
    <t>საპილოტე რეჟიმში განხორციელებულია მოდელით გათვალისწინებული მინიმუმ 10 ღონისძიება;</t>
  </si>
  <si>
    <t>5.1.4</t>
  </si>
  <si>
    <t>ახალგაზრდული პოლიტიკის საკითხებზე ონლაინ კურსის განვითარებისა და პოპულარიზაციის გეგმის შემუშავება და განხორციელება</t>
  </si>
  <si>
    <t>5.1.4.1</t>
  </si>
  <si>
    <t>5.1.4.2</t>
  </si>
  <si>
    <t>5.1.5</t>
  </si>
  <si>
    <t>მუნიციპალური ახალგაზრდული პოლიტიკის კოორდინატორის პოზიციის განვითარების ხელშემწყობი რეკომენდაციების მომზადება</t>
  </si>
  <si>
    <t>5.1.5.1</t>
  </si>
  <si>
    <t>5.1.6</t>
  </si>
  <si>
    <t>5.1.6.1</t>
  </si>
  <si>
    <t>ყოველწლიურად განხორციელებულია/ მხარდაჭერილია მინიმუმ 1 ღონისძიება</t>
  </si>
  <si>
    <t>5.1.7</t>
  </si>
  <si>
    <t>5.1.7.1</t>
  </si>
  <si>
    <t>5.1.7.2</t>
  </si>
  <si>
    <t>5.1.8</t>
  </si>
  <si>
    <t>5.1.8.1</t>
  </si>
  <si>
    <t>5.1.9</t>
  </si>
  <si>
    <t>ახალგაზრდულ პოლიტიკასთან დაკავშირებული სამართლებრივი ბაზის სრულყოფის მიზნით, დაინტერესებულ მხარეებთან კონსულტაციების საფუძველზე შესაბამისი საკანონმდებლო წინადადებების ან/და კანონის პროექტის მომზადება</t>
  </si>
  <si>
    <t>5.1.9.1</t>
  </si>
  <si>
    <t>შემუშავებულია სულ მცირე 1 კანონის პროექტი</t>
  </si>
  <si>
    <t>5.1.10</t>
  </si>
  <si>
    <t>5.1.10.1</t>
  </si>
  <si>
    <t xml:space="preserve">შემუშავებულია შესაბამისი გზამკვლევი სიტუაციის ანალიზისა და საერთაშორისო პრაქტიკის გათვალისწინებით </t>
  </si>
  <si>
    <t>5.1.11</t>
  </si>
  <si>
    <t>5.1.11.1</t>
  </si>
  <si>
    <t>5.1.11.2</t>
  </si>
  <si>
    <t>5.1.12</t>
  </si>
  <si>
    <t>5.1.12.1</t>
  </si>
  <si>
    <t>აქტივობა</t>
  </si>
  <si>
    <r>
      <t>აქტივობის შედეგის ინდიკატორი</t>
    </r>
    <r>
      <rPr>
        <sz val="11"/>
        <color theme="1"/>
        <rFont val="Sylfaen"/>
        <family val="1"/>
      </rPr>
      <t xml:space="preserve"> </t>
    </r>
  </si>
  <si>
    <t>არაფორმალური განათლების სასკოლო პროექტების/აქტივობების განხორციელება</t>
  </si>
  <si>
    <t>მოსწავლეთა ცნობიერების ამაღლების მიზნით, ყოველწლიურად ჩატარდება არანაკლებ 4 სასკოლო თემატური კონკურსი ქვეყნის მასშტაბით ყველა სკოლის ჩართულობით</t>
  </si>
  <si>
    <t>რეაბილიტირებულია ორი ახალგაზრდული ბანაკის ინფრასტრუქტურა, ადაპტირებულია შშმ პირებისათვის სულ მცირე ერთი საბანაკე ინფრასტრუქტურა</t>
  </si>
  <si>
    <t>ბულინგის შედეგად დაზარალებული 15 წლის ახალგაზდების რაოდენობა (HBSC)</t>
  </si>
  <si>
    <t>ბულინგში მონაწილე 15 წლის ახალგაზდების რაოდენობა (HBSC)</t>
  </si>
  <si>
    <t>დანაშაულის პრევენციისა და საზოგადოების უსაფრთხოების ხელშეწყობის მიზნით, არასრულწლოვანთა განრიდებისა და  რეფერირების მექანიზმებისა  და უწყებათაშორისი კოორდინაციის გაძლიერება</t>
  </si>
  <si>
    <t xml:space="preserve">ახალგაზრდებისადმი კეთილგანწყობილი აივ/შიდსის პრევენციისა და რეპროდუქციული ჯანმრთელობის მომსახურების ინტეგრირება პირველადი ჯანდაცვის დონეზე  15-29 წლამდე ასაკის ახალგაზრდებისათვის
</t>
  </si>
  <si>
    <t xml:space="preserve">ახალგაზრდების მიერ მომზადებული სამეწარმეო პროექტების/ინიციატივების დაფინანსება </t>
  </si>
  <si>
    <t xml:space="preserve"> სტუდენტებისთვის,  სკოლის მოსწავლეებისა და საგრანტო პროგრამის ფინალისტებისთვის ინოვაციური ბანაკის პროგრამის განხორციელება</t>
  </si>
  <si>
    <r>
      <t>გავლენის ინდიკატორი</t>
    </r>
    <r>
      <rPr>
        <sz val="11"/>
        <color theme="1"/>
        <rFont val="Sylfaen"/>
        <family val="1"/>
      </rPr>
      <t xml:space="preserve"> </t>
    </r>
    <r>
      <rPr>
        <b/>
        <sz val="11"/>
        <color theme="1"/>
        <rFont val="Sylfaen"/>
        <family val="1"/>
      </rPr>
      <t>4.1:</t>
    </r>
  </si>
  <si>
    <t xml:space="preserve">პროფესიული საგანმანათლებლო პროგრამების ფარგლებში სამოქალაქო განათლების ახალი მოდულის დანერგვა </t>
  </si>
  <si>
    <t>განხორციელებულია/მხარდაჭერილია მინიმუმ 1 თემატური მიმართულების პროექტი, რომელშიც ჩართულია მინიმუმ 200 ბენეფიციარი;</t>
  </si>
  <si>
    <t>მოხალისეთა ერთიანი აღრიცხვის მეთოდოლოგიის შემუშავება</t>
  </si>
  <si>
    <t>რეფერალური მომსახურების სახელმწიფო პროგრამის შემდგომი გაგრძელება საქართველოს ოკუპირებულ ტერიტორიებზე მცხოვრები ახალგაზრდებისთვის სამედიცინო სერვისებზე წვდომის უზრუნველსაყოფად</t>
  </si>
  <si>
    <t>განათლებისა და მეცნიერების სამინისტრო (ა(ა)იპ - პროფესიული უნარების სააგენტო)</t>
  </si>
  <si>
    <t>შემუშავებულია სულ მცირე 1 ტრენინგ მოდული, რომლის საფუძველზეც გადამზადებულია სულ მცირე 30 ბენეფიციარი</t>
  </si>
  <si>
    <t>ნაკლები შესაძლებლობის მქონე, შშმ ახალგაზრდების, ასევე ეთნიკური და რელიგიური უმცირესობების წარმომადგენელი ახალგაზრდების საჭიროებებზე მიმართული პროგრამების და სერვისების განვითარება</t>
  </si>
  <si>
    <r>
      <t>განხორციელებულია/მხარდაჭერილია შესაბამისი თემატიკის მინიმუმ 1 პროექტი, რომელშიც  ჩართულია მინიმუმ 200 ბენეფიციარი;</t>
    </r>
    <r>
      <rPr>
        <sz val="11"/>
        <color rgb="FFFF0000"/>
        <rFont val="Sylfaen"/>
        <family val="1"/>
      </rPr>
      <t xml:space="preserve">
</t>
    </r>
    <r>
      <rPr>
        <sz val="11"/>
        <color theme="1"/>
        <rFont val="Sylfaen"/>
        <family val="1"/>
      </rPr>
      <t>მონაწილეების მინიმუმ 30% განსხვავებული სქესის და მინიმუმ 30% ეთნიკური და რელიგიური უმცირესობების და ასევე,  ნაკლები შესაძლებლობების მქონე ახალგაზრდებს ჯგუფს წარმოადგენს;</t>
    </r>
  </si>
  <si>
    <t>1. ყოველწლიურად ღია კონკურსის საფუძველზე „ახალგაზრდული მრჩეველთა საბჭოს" დებულებით განსაზღვრული წესებისა და პრინციპების გათვალისწინებით დაკომპლექტებული/განახლებულია საბჭოს შემადგენლობა, რომლის მიერაც ყოველწლიურად მომზადებულია სულ მცირე 3 რეკომენდაცია.</t>
  </si>
  <si>
    <t>რეპროდუქციულ ჯანმრთელობის და უფლებების, მ. შ აივ ინფექციის შესახებ ახალგაზრდების ცნობიერების ამაღლების კამპანი(ებ)ის განხორციელება</t>
  </si>
  <si>
    <t>გავლენის ინდიკატორი 1.1:</t>
  </si>
  <si>
    <t>სსიპ ახალგაზრდობის სააგენტოს წლიური ანგარიში და ვებ-გვერდი https://youthagency.gov.ge/</t>
  </si>
  <si>
    <t>შემუშავებული დოკუმენტი; / სსიპ ახალგაზრდობის სააგენტოს წლიური ანგარიში და ვებ-გვერდი https://youthagency.gov.ge/</t>
  </si>
  <si>
    <t>ონლაინ პლატფორმა / სსიპ ახალგაზრდობის სააგენტოს წლიური ანგარიში და ვებ-გვერდი https://youthagency.gov.ge/</t>
  </si>
  <si>
    <t>პროფესიული უნარების სააგენტოს წლიური ანგარიში</t>
  </si>
  <si>
    <t>სსიპ - განათლების ხარისხის განვითარების ეროვნულ ცენტრის წლიური ანგარიში</t>
  </si>
  <si>
    <t>კვლევის ანგარიში, სსიპ ახალგაზრდობის სააგენტოს წლიური ანგარიში და ვებ-გვერდი https://youthagency.gov.ge/</t>
  </si>
  <si>
    <t>კვლევის ანგარიში - სსიპ ახალგაზრდობის სააგენტოს წლიური ანგარიში და ვებ-გვერდი https://youthagency.gov.ge/</t>
  </si>
  <si>
    <t>დანერგილია ახალგაზრდული მუშაკის პროფესიის სტანდარტი</t>
  </si>
  <si>
    <t xml:space="preserve">საჭირო დაფინანსების ნაკლებობა, პრიორიტეტების ცვლილება, კოორდინაციის ნაკლებობა </t>
  </si>
  <si>
    <t>სსიპ - გარემოსდაცვითი ინფორმაციისა და განათლების ცენტრის წლიური ანგარიში</t>
  </si>
  <si>
    <t>პლატფორმაზე დამატებულია ახალგაზრდული მუშაკებისთვის განკუთვნილი საინფორმაციო, საკომუნიკაციო და საგანმანათლებლო რესურსები</t>
  </si>
  <si>
    <t xml:space="preserve">1.1.18.1 </t>
  </si>
  <si>
    <t>1.1.19.1</t>
  </si>
  <si>
    <t xml:space="preserve">ჩატარებულია არანაკლებ 1 ეროვნული ახალგაზრდული საქმოანობის ფორუმი, 1 საერთაშორისო ახალგაზრუდლი საქმიანობის ფორუმი, რომლის ფარგლებშიც ჩართულია არანაკლედ 200 ბენეფიციარი </t>
  </si>
  <si>
    <t>საქართველოს სტატისტიკის ეროვნული სამსახურის წლიური ანგარიში</t>
  </si>
  <si>
    <t>რეგულარულ ფიზიკურ აქტივობაში (არანაკლებ კვირაში ერთხელ) ჩართულობის მაჩვენებელი (14-29 წლის ასაკობრივი ჯგუფი)</t>
  </si>
  <si>
    <t>საქართველოს კულტურის,სპორტისა და ახალგაზრდობის  სამინისტროს წლიური ანგარიში</t>
  </si>
  <si>
    <t>საქართველოს რეგიონული განვითარებისა და ინფრასტრუქტურის სამინისტროს წლიური ანგარიში</t>
  </si>
  <si>
    <t>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სამინისტროს წლიური ანგარიში</t>
  </si>
  <si>
    <t xml:space="preserve">ალკოჰოლის, თამბაქოსა და სხვა ნარკოტიკული ნივთიერებების მოხმარების შემსწავლელი ევროპის სასკოლო კვლევა; სსიპ ლ. საყვარელიძის სახელობის დაავადებათა კონტროლისა და საზოგადოებრივი ჯანმრთელობის ეროვნული ცენტრის (დკსჯეც) წლიური ანგარიში </t>
  </si>
  <si>
    <t xml:space="preserve">ამოცანის შედეგის ინდიკატორი 2.3.3:	
	</t>
  </si>
  <si>
    <t xml:space="preserve">საქართველოს სტატისტიკის ეროვნული სამსახურის წლიური ანგარიში </t>
  </si>
  <si>
    <t>საქართველოს პროკურატურის წლიური ანგარიში</t>
  </si>
  <si>
    <t>საჭირო დაფინანსების ნაკლებობა, პრიორიტეტების ცვლილება, კოორდინაციის ნაკლებობა</t>
  </si>
  <si>
    <t xml:space="preserve">მოზარდთა შობადობის მაჩვენებელი (1000, 15-19 ასაკის ქალებზე) </t>
  </si>
  <si>
    <t>20-24 წლის ქალთა პროცენტული რაოდენობა, რომლებიც 18 წლამდე დაქორწინდნენ</t>
  </si>
  <si>
    <t xml:space="preserve">გაეროს სააგენტოების წლიური ანგარიშები; სსიპ ახალგაზრდობის სააგენტოს წლიური ანგარიში  </t>
  </si>
  <si>
    <t>ახალგაზრდების/ბავშვთა პერსონალური მონაცემების დაცვის გაუმჯობესება</t>
  </si>
  <si>
    <t>პერსონალურ მონაცემთა დაცვის სამსახურის წლიური ანგარიში</t>
  </si>
  <si>
    <t xml:space="preserve">სსიპ - საგანმანათლებლო დაწესებულების მანდატურის სამსახურის წლიური ანგარიში; მანდატურის სამსახურის ვებ-გვერდი </t>
  </si>
  <si>
    <t xml:space="preserve">სსიპ - საგანმანათლებლო დაწესებულების მანდატურის სამსახურის წლიური ანგარიში; - მანდატურის სამსახურის ვებ-გვერდი </t>
  </si>
  <si>
    <t xml:space="preserve">2023 წელს  პროგრამით მოცულია 66 საჯარო სკოლის 110 კლასი; </t>
  </si>
  <si>
    <t>მედიაციის კომპონენტი დანერგილია 29 სკოლაში</t>
  </si>
  <si>
    <t>სიცოცხლის მოსალოდნელი ხანგრძლივობა 19  წლისთვის</t>
  </si>
  <si>
    <t>სიცოცხლის მოსალოდნელი ხანგრძლივობა 24  წლისთვის</t>
  </si>
  <si>
    <t>გავლენის ინდიკატორი 2.2:</t>
  </si>
  <si>
    <t>გავლენის ინდიკატორი 2.1:</t>
  </si>
  <si>
    <t>დაფიქსირებული სუიციდის (მცდელობები და განხორციელებული სუიციდი) შემთხვევა ახალგაზრდებში 100 000-ს მოსახლეზე (14-29 წლის ასაკობრივი ჯგუფი)</t>
  </si>
  <si>
    <t>ფსიქიკური და ქცევითი აშლილობის შემთხვევების რაოდენობა ახალგაზრდებში, 100 000 სულ მოსახლეზე (14-29 წლის ასაკობრივი ჯგუფი)</t>
  </si>
  <si>
    <t xml:space="preserve">ახალგაზრდებში გადამეტებული სმის (იმ ახალგაზრდების პროცენტული რაოდენობა, ვინც დაადასტურა ზედიზედ ხუთი ან მეტი ჭიქის დალევა ბოლო 30 დღის განმავლობაში) მაჩვენებელი </t>
  </si>
  <si>
    <t>2.4.12.1</t>
  </si>
  <si>
    <t>2.4.12.2</t>
  </si>
  <si>
    <t>2.4.18.2</t>
  </si>
  <si>
    <t>100 სკოლასა და 10 უმაღლეს ჩატარებული შეხვედრები</t>
  </si>
  <si>
    <t xml:space="preserve">სპორტული ფესტივალის- "სპორტი ყველასთვის" #Beactive პროგრამების (სხვადასხვა სპორტის სახეობაში, მათ შორის კარატე, ბადმინტონი, ფრენბურთი, კალათბურთი) ორგანიზება </t>
  </si>
  <si>
    <t xml:space="preserve">სასკოლო სპორტული ოლიმპიადის ჩატარება, შიდა სასკოლო და მუნიციპალური თამაშები </t>
  </si>
  <si>
    <t>ქალთა მიმართ ძალადობისა და ოჯახში ძალადობის, ასევე სექსუალური ძალადობის საკითხებსა და მსხვერპლთა დაცვისა და დახმარების მომსახურებებზე ცნობიერების ამაღლების მიზნით საინფორმაციო შეხვედრების ჩატარება ახალგაზრდებთან</t>
  </si>
  <si>
    <t xml:space="preserve"> სკოლის ექიმების გადამზადება ონლაინ კურსის საშუალებით, გენდერული ნიშნით ძალადობის გამოვლენის, მკურნალობის პრინციპებისა და რეფერირების საკითხებზე</t>
  </si>
  <si>
    <t xml:space="preserve">დიპლომის შემდგომი განათლების ინსტიტუტის მიერ ადმინისტრირებული ონლაინ კურსი გავლილი აქვს 70 ექიმს </t>
  </si>
  <si>
    <t>პროგრამის ფარგლებში, ყოველწლიურად გადამზადებულია სამედიცინო პერსონალის სრული რაოდენობის სულ მცირე 10%; პროგრამის ფარგლებში, ჯამში გადამზადებულია სამედიცინო პერსონალის სრული რაოდენობის სულ მცირე 20%;</t>
  </si>
  <si>
    <t xml:space="preserve"> პირველადი ჯანმრთელობის რგოლში ჩართული სპეციალისტების გადამზადება, ახალგაზრდებს შორის და ახალგაზრდების მიერ ოჯახში/ გენდერული ნიშნით ჩადენილ ძალადობაზე ჯანდაცვის რეაგირების მიმართულებით</t>
  </si>
  <si>
    <t>მიუსაფარ ბავშვთა ყველა დღის ცენტრსა და კრიზისულ თავშესაფარს მიეწოდება ტრანზიტული საგანმანათლებლო პროგრამის მომსახურება და მასში ჩართულია 100 ბავშვი ყოველწლიურად</t>
  </si>
  <si>
    <t>აღდგენითი მართლმსაჯულების პროგრამების გამოყენების ხელშეწყობა კანონთან კონფლიქტში მყოფ 14-დან 21 წლამდე ასაკის პირებს შორის</t>
  </si>
  <si>
    <t>200-მდე განრიდებისა და მედიაციის ხელშეკრულება</t>
  </si>
  <si>
    <t>130-მდე მედიაციის კონფერენცია</t>
  </si>
  <si>
    <t>არასრულწლოვანთა რეფერირების პროგრამებში ჩართულია კანონთან კონფლიქტში მყოფი 7-დან 14 წლამდე და რთული ქცევის მქონე 10-დან 18 წლამდე არასრულწლოვნების ჩართვა არასრულწლოვანების 10%</t>
  </si>
  <si>
    <t>წლის განმავლობაში ბენეფიციარებთან   ჩატარებულია სულ მცირე 2 საინფორმაციო შეხვედრა</t>
  </si>
  <si>
    <t>ქალთა და გოგონათა  მიმართ ძალადობისა და ოჯახში ძალადობის, ასევე სექსუალური ძალადობის, დისკრიმინაციის  საკითხებზე არასრულწლოვნების ცნობიერების ასამაღლებელი საინფორმაციო შეხვედრების ჩატარება</t>
  </si>
  <si>
    <t>არასრულწლოვნების და ახალგაზრდების, საგანმანათლებლო, კულტურულ-შემეცნებითი მიმართულებით ცნობიერების ასამაღლებელი საინფორმაციო შეხვედრების ჩატარება</t>
  </si>
  <si>
    <t>ჩატარებულია სულ მცირე 5 საინფორმაციო შეხვედრა ან/და სარეაბილიტაციო   ღონისძიება. დაახლოებით 50 ბენეფიციარის მონაწილეობით</t>
  </si>
  <si>
    <t>პროექტი განხორციელებულია 11 სკოლაში და შედეგები შეფასებულია</t>
  </si>
  <si>
    <t>ბავშვთა მიმართ ძალადობის, მათ შორის ბულინგის პრევენციის და მასზე რეაგირების პროექტის განხორციელება, სოციალური მუშაობის კომპონენტის გაძლიერებით და სოციალური მუშაკების როლის გაზრდის მიზნით</t>
  </si>
  <si>
    <t>ახალგაზრდებისადმი კეთილგანწყობილი სამედიცინო სერვისების განვითარების კონცეპტუალური დოკუმენტი შემუშავებულია</t>
  </si>
  <si>
    <t>აკრედიტირებულია ტრენინგ კურსი (მ. შ დანერგილია ონლაინ კურსი) - "მეან-გინეკოლოგებისა და ოჯახის ექიმთა გადამზადება ახალგაზრდებისადმი კეთილგანწყობილი სამედიცინო სერვისების მიწოდების შესახებ"</t>
  </si>
  <si>
    <t>ჩატარებულია სულ მცირე 20 სასწავლო სესია ტრენინგ კურსისა - "მეან-გინეკოლოგებისა და ოჯახის ექიმთა გადამზადება ახალგაზრდებისადმი კეთილგანწყობილი სამედიცინო სერვისების მიწოდების შესახებ"</t>
  </si>
  <si>
    <t>ყოველწლიურად განხორციელებულია ინკლუზიური მიდგომით დაგეგმილი მინიმუმ 2 საინფორმაციო კამპანია</t>
  </si>
  <si>
    <t>რელიგიურ ლიდერთათვის, ადრეულ ასაკში ქორწინების,  სელექტიური აბორტის და ნაადრევი ორსულობის  მავნე პრაქტიკის შესახებ ცნობიერების ასამაღლებელი საინფორმაციო შეხვედრების ჩატარება</t>
  </si>
  <si>
    <t>სახელმწიფო ზრუნვის დაწესებულებებში ახალგაზრდა შშმ პირების მათ შორის ეთნიკური უმცირესობის წარმომადგენელი შშმ პირებისთვის,   რეპროდუქციული ჯანმრთელობის და უფლებების შესახებ, მ. შ აივ/შიდსის შესახებ ცნობიერების ასამაღლებელი საინფორმაციო შეხვედრების ჩატარება</t>
  </si>
  <si>
    <t>მუნიციპალიტეტების დონეზე გენდერული თანასწორობის საბჭოებისა და ქალთა ოთახების წარმომადგენლებისთვის, ადრეულ ასაკში ქორწინების,  სელექციური აბორტის და ნაადრევი ორსულობის  მავნე პრაქტიკის შესახებ, ცნობიერების ასამაღლებელი საინფორმაციო შეხვედრების ჩატარება</t>
  </si>
  <si>
    <t>არასრულწლოვანთა ნაადრევი ქორწინების წინააღმდეგ, ცნობიერების ასამაღლებელი საინფორმაციო კამპანის განხორციელება</t>
  </si>
  <si>
    <t>საქართველოს სტატისტიკის ეროვნული სამსახური სამუშაო ძალის გამოკვლევა</t>
  </si>
  <si>
    <t>სოციალური მეწარმეობის მიმოხილვა, სოციალური მეწარმეობის პრაქტიკა საქართველოში (განმეორებადი კვლევის წლიური ანგარიში)</t>
  </si>
  <si>
    <t>შემუშავებულია, სრულად განხორციელებულია და მონიტორინგის შედეგად დადებითად შეფასებულია განვითარების გეგმა</t>
  </si>
  <si>
    <t>განხორციელდა 3 ინოვაციების ბანაკი, სკოლის მოსწავლეებისთვისა და სტუდენტებისთვის</t>
  </si>
  <si>
    <t>განხორციელდა პრე-აქსელერატორის  4 პროგრამა, საქართველოს 4 რეგიონში მცხოვრები ახალგაზრდებისთვის</t>
  </si>
  <si>
    <t>გავლენის ინდიკატორი 3.1:</t>
  </si>
  <si>
    <t xml:space="preserve">ახალგაზრდული მეწარმეობის გაძლიერება </t>
  </si>
  <si>
    <t>ამოცანის შედეგის ინდიკატორი 3.2.3:</t>
  </si>
  <si>
    <t>41%(20-24 წლის)
27,8 (25-29 წლის)</t>
  </si>
  <si>
    <t>38% (20-24წლის)
24,8 (25-29 წლის)</t>
  </si>
  <si>
    <t>35% (20-24წლის);
21,8 % (25-29 წლის)</t>
  </si>
  <si>
    <t>გავლენის ინდიკატორი 3.3:</t>
  </si>
  <si>
    <t>გავლენის ინდიკატორი 3.2:</t>
  </si>
  <si>
    <t>გავლენის ინდიკატორი 3.4:</t>
  </si>
  <si>
    <t>შრომით ნორმებზე, მათ შორის  სტაჟირების წესის შესახებ, საზოგადოების ცნობიერების ასამაღლებელი კამპანიის ჩატარება</t>
  </si>
  <si>
    <t>სოციალური მეწარმეობის განვითარების ხელშემწყობი სხვადასხვა ტიპის საინფორმაციო და ადვოკატირების კამპანიების  განხორციელება;</t>
  </si>
  <si>
    <t>საქართველოს თავდაცვის სამინისტროს შესაბამისი  სტრუქტურული ერთეულის წლიური ანგარიში</t>
  </si>
  <si>
    <t>საქართველოს თავდაცვის სამინისტროს შესაბამისი  სტრუქტურული ერთეულის წლიური ანგარიში</t>
  </si>
  <si>
    <t xml:space="preserve">საჭირო დაფინანსების ნაკლებობა, პრიორიტეტების ცვლილება, ხარისხის დოკუმენტების და აღიარების სისტემის არ არსებობა </t>
  </si>
  <si>
    <t>პროექტი „ერთი დღე ჯარში" ფარგლებში თავდაცვის ძალების ქვედანაყოფებში საჯარო სკოლის მოსწავლეებისა და უმაღლესი საგანმანათლებლო დაწესებულებების სტუდენტების ინფორმირება</t>
  </si>
  <si>
    <t>სწავლებაში მონაწილეობას მიიღებს დაახლოებით 40-50 ახალგაზრდა ჟურნალისტი</t>
  </si>
  <si>
    <t>ახალგაზრდებში სამოქალაქო პასუხისმგებლობის, დემოკრატიული კულტურის კომპეტენციების, კულტურათაშორისი დიალოგის, მშვიდობის მშენებლობის  ხელშემწყობი საგანმანათლებლო რესურსების (გზამკვლევები, ტრენინგ მოდულები, ონლაინ კურსები) შემუშავება</t>
  </si>
  <si>
    <t>ზოგადი განათლების საშუალო საფეხურის ეროვნული სასწავლო გეგმის ფარგლებში საზოგადოებრივი საქმიანობით სწავლების მოდულის შემუშავება</t>
  </si>
  <si>
    <t>ყოველწლიურად განხორციელებულია მინიმუმ 1 პროგრამა; 
განხორციელებულია მოხალისეობრივი ქსელის მხარდაჭერი სულ მცირე 1 ღონისძიება</t>
  </si>
  <si>
    <t>შემუშავებული მოდულის სამუშაო ვერსია</t>
  </si>
  <si>
    <t>შემუშავებულია შესაბამისი რეკომენდაციები სიტუაციის ანალიზისა და საერთაშორისო პრაქტიკის გათვალისწინებით</t>
  </si>
  <si>
    <t>სულ მცირე ერთი თემატური მიმართულებით შემუშავებულია 1 დოკუმენტი</t>
  </si>
  <si>
    <t>განხორციელებულია/მხარდაჭერილია მინიმუმ 1 პროექტი, რომელშიც ჩართულია მინიმუმ 30 მონაწილე</t>
  </si>
  <si>
    <t>ხარისხიანი მოხალისეობრივი შესაძლებლობების განვითარების, მათ შორის სხვადასხვა თემატური მიმართულებებით (ინკლუზიური ჩართულობა; რეინტეგრაცია/რესოციალიზაცია/პრევენცია; კატასტროფებზე რეაგირება; თაობათაშორისი მოხალისეობა; საოჯახო მოხალისეობა; მოხალისეობრივი ტურიზმი; ონლაინ მოხალისეობა და სხვა)  ხელშემწყობი რესურსების (გზამკვლევები, ტრენინგ მოდულები, ონლაინ კურსები, რეკომენდაციები, საუკეთესო პრაქტიკის ინსტრუმენტთა ნაკრები) შემუშავებისა და მიწოდების მხარდამჭერი პროგრამ(ებ)ის განხორციელება</t>
  </si>
  <si>
    <t>ახალგაზრდებში მოხალისეობის შესახებ ცნობიერების ამაღლებისა და პოპულარიზაციის ხელშემწყობი კამპანიების განხორციელება</t>
  </si>
  <si>
    <t>ახალგაზრდების უფლებების და მონაწილეობის შესახებ ცნობიერების ამაღლების და ახალგაზრდებში არსებით მონაწილეობასთან დაკავშირებული კომპეტენციების განვითარების პროექტის განხორციელება</t>
  </si>
  <si>
    <t>შემუშვებულია სტრუქტურული დიალოგის პლატფორმის მოდელი სიტუაციის ანალიზისა და საერთაშორისო პრაქტიკის გათვალისწინებით, რომლის ფარგლებშიც ჩატარებულია ინკლუზიური მიდგომით დაგეგმილი სულ მცირე 10 ღონისძიება</t>
  </si>
  <si>
    <t>შეფასებულია დიალოგის პილოტირების შედეგები</t>
  </si>
  <si>
    <t>შემუშავებულია ახალგაზრდული საბჭოების შექმნის, მართვისა და განვითარების საკითხებზე სულ მცირე 1 სახელმძღვანელო დოკუმენტი სიტუაციის ანალიზისა და საერთაშორისო პრაქტიკის გათვალისწინებით</t>
  </si>
  <si>
    <t>განხორციელებულია სულ მცირე 1 ახალგაზრდული საბჭოების შექმნა/განვითარების მხარდამჭერი პროექტი, რომელშიც ჩართულია მინიმუმ 5 ახალგაზრდული საბჭო და თითოეული საბჭოს მიერ მომზადებულია სულ მცირე 1 რეკომენდაცია</t>
  </si>
  <si>
    <t>განხორციელებულია/მხარდაჭერილია შესაბამისი თემატიკის მინიმუმ 1 პროექტი, რომლის ფარგლებშიც შექმნილია ან/და განვითარებულია სულ მცირე 2 ვირტუალური ან/და ფიზიკური სივრცე</t>
  </si>
  <si>
    <t>ახალგაზრდული ვირტუალური და ფიზიკური სივრცეების შექმნა და განვითარება</t>
  </si>
  <si>
    <t>„საქართველოს ახალგაზრდობის წარმომადგენელი გაეროში“ პროგრამის ფარგლებში ცნობიერების ასამაღლებელი საინფორმაციო შეხვედრების ჩატარება</t>
  </si>
  <si>
    <t>საქართველოს 10 რეგიონში ჩატარებულია ინკლუზიური მიდგომით დაგეგმილი სულ მცირე 10 შეხვედრა ახალგაზრდებთან ცნობიერების ამაღლების მიზნით, გაეროს მდგრადი განვითარების მიზნების და საერთაშორისო დღის წესრიგის შესახებ, ახალგაზრდულ სფეროში.</t>
  </si>
  <si>
    <t>განხორციელებულია მინიმუმ 1 პროგრამა და განხორციელებულია 1 შესაძლებლობის განვითარების ხელშემწყობი პროექტი, რომელშიც ჩართულია მინიმუმ 30 ახალგაზრდული ორგანიზაცია</t>
  </si>
  <si>
    <t>განხორციელებულია/მხარდაჭერილია მინიმუმ 1 პროექტი, რომელშიც ჩართულია მინიმუმ 30 ახალგაზრდა ბენეფიციარი; 
მონაწილეების მინიმუმ 30% განსხვავებული სქესის და მინიმუმ 30% ეთნიკური და რელიგიური უმცირესობების და ასევე,  ნაკლები შესაძლებლობების მქონე ახალგაზრდებს ჯგუფს წარმოადგენს</t>
  </si>
  <si>
    <t>ახალგაზრდული ორგანიზაციების ორგანიზაციული გაძლიერების მხარდამჭერი ღონისძიებების განხორციელება</t>
  </si>
  <si>
    <t xml:space="preserve"> სოციალური რეაბილიტაციისა და ბავშვზე ზრუნვის სახელმწიფო პროგრამის სახელმწიფო ზრუნვიდან გასული 18-21 წლამდე ახალგაზრდების მხარდაჭერის ქვეპროგრამაში ჩართული ბენეფიციარების რაოდენობა</t>
  </si>
  <si>
    <t xml:space="preserve"> სოციალური რეაბილიტაციისა და ბავშვზე ზრუნვის სახელმწიფო პროგრამის სახელმწიფო ზრუნვიდან გასული 18-21 წლამდე ახალგაზრდების საკვები პროდუქტებით უზრუნველყოფის ქვეპროგრამაში ჩართული ბენეფიციარების რაოდენობა</t>
  </si>
  <si>
    <t xml:space="preserve"> დამოუკიდებელი ცხოვრების ხელშეწყობის მიზნით სახელმწიფო ზრუნვიდან გასული ახალგაზრდების 2023 წლის შესაბამისი სახელმწიფო ქვეპროგრამების შესახებ ინფორმირებულობის გაზრდა სოციალური მუშაკების მხარდაჭერით</t>
  </si>
  <si>
    <t>ახალგაზრდა პირთათვის რეფერალური მომსახურების სახელმწიფო პროგრამაზე წვდომის შენარჩუნება და შეძლებისდაგვარად გაზრდა</t>
  </si>
  <si>
    <t>გეგმის შესაბამისად განახლებულია ონლაინ კურსის სულ მცირე 5 მოდული</t>
  </si>
  <si>
    <t>გეგმის შესაბამისად განხორციელებულია ინკლუზიური მიდგომით დაგეგმილი მინიმუმ 1 საინფორმაციო კამპანია</t>
  </si>
  <si>
    <t>ონლაინ კურსის ვებ-გვერდი</t>
  </si>
  <si>
    <t>შემუშავებულია სულ მცირე 1 დოკუმენტი ეროვნულ  და ადგილობრივ დონეზე მონაწილეობის ხელშემწყობი რეკომენდაციების შესახებ</t>
  </si>
  <si>
    <t>გავლენის ინდიკატორი 5.1:</t>
  </si>
  <si>
    <t>იმ ახალგაზრდების (14-29 წლის ასაკობრივი ჯგუფი) პროცენტული წილი, ვინც დადებითად აფასებს ახალგაზრდული პოლიტიკის  შედეგებს</t>
  </si>
  <si>
    <t>მუნიციპალური ახალგაზრდული პოლიტიკის ხარისხის მონიტორინგისა და შეფასების მოდელ(ებ)ის განახლება</t>
  </si>
  <si>
    <t xml:space="preserve">შემუშავებულია შესაბამისი რეკომენდაციები სიტუაციის ანალიზისა და საერთაშორისო პრაქტიკის კვლევის გათვალისწინებით </t>
  </si>
  <si>
    <t xml:space="preserve">მუნიციპალური ახალგაზრდული პოლიტიკის კოორდინატორებისთვის, ახალგაზრდული პოლიტიკისა და საქმიანობის მიმართულებით კვალიფიკაციის ასამაღლებელი საგანმანათლებლო აქტივობების (ვებინარები, ტრენინგები, ერასმუს+ პროგრამის პროექტები) განხორციელება </t>
  </si>
  <si>
    <t>ახალგაზრდული პოლიტიკის შესახებ ელექტრონული ბიბლიოთეკის განახლება და პოპულარიზაცია</t>
  </si>
  <si>
    <t>გეგმის შესაბამისად განახლებულია ელექტრონული ბიბლიოთეკა, დამატებულია ახალი ელექტრონული ლიტერატურა</t>
  </si>
  <si>
    <t>ახალგაზრდული პოლიტიკის მართვის სისტემის კვლევის ჩატარება</t>
  </si>
  <si>
    <t>ჩატარებულია სულ მცირე 1 კვლევა</t>
  </si>
  <si>
    <t>ახალგაზრდული პოლიტიკის წარმოების პროცესში ახალგაზრდებისა და ახალგაზრდული ორგანიზაციების მონაწილეობის ხელშემწყობი მექანიზმების შესახებ რეკომენდაციების მომზადება და ცნობიერების ასამაღლებელი საინფორმაციო შეხვედრების ჩატარება</t>
  </si>
  <si>
    <t xml:space="preserve">პოლიტიკის დაგეგმვის პროცესში ახალგაზრდული საკითხების მეინსტრიმინგის შესახებ გზამკვლევის შემუშავება </t>
  </si>
  <si>
    <t xml:space="preserve">ახალგაზრდების მდგომარეობის შეფასების (Youth Monitor) მეთოდოლოგიის  შემუშავება, რომელიც გაზომავს ახალგაზრდული პოლიტიკის არსებობის გავლენას, ახალგაზრდების მდგომარეობაზე
</t>
  </si>
  <si>
    <t>შემუშავებულია ახალგაზრდების მდგომარეობის შეფასების (Youth Monitor)  შესაბამისი მეთოდოლოგია, რომელიც გაზომავს ამოცანის შესაბამისად, ახალგაზრდული პოლიტიკის არსებობის გავლენას, ახალგაზრდების მდგომარეობაზე</t>
  </si>
  <si>
    <t>ახალგაზრდული მუშაკის პროფესიული სტანდარტის შექმნა და დანერგვა</t>
  </si>
  <si>
    <t>პროფესიული განათლების საფეხურზე არაფორმალური განათლების დანერგვა</t>
  </si>
  <si>
    <t>320302, 32030201</t>
  </si>
  <si>
    <t>საქართველოს რეგიონული განვითარებისა და ინფრასტრუქტურის სამინისტრო (სსიპ - საქართველოს მუნიციპალური განვითარების ფონდი)</t>
  </si>
  <si>
    <t>საქართველოს კულტურის, სპორტისა და ახალგაზრდობის სამინისტრო (ა(ა)იპ საქართველოს ეროვნული ფედერაცია "სპორტი ყველასთვის")</t>
  </si>
  <si>
    <t>საქართველოს კულტურის, სპორტისა და ახალგაზრდობის სამინისტრო (ა(ა)იპ საქართველოს ბავშვთა და სასკოლო სპორტის ეროვნული ფედერაცია)</t>
  </si>
  <si>
    <t>ახალგაზრდებისადმი კეთილგანწყობილი სამედიცინო სერვისების განვითარების კონცეპტუალური დოკუმენტის შემუშავება და ტრენინგ კურსის განხორციელება</t>
  </si>
  <si>
    <t xml:space="preserve">ხელმისაწვდომია შესაბამისი ვებ პორტალი </t>
  </si>
  <si>
    <t>1.1.8.2</t>
  </si>
  <si>
    <t>2.1.8.1</t>
  </si>
  <si>
    <t xml:space="preserve">საქართველოს ეროვნული ფედერაციის  "სპორტი ყველასთვის" წლიური ანგარიში </t>
  </si>
  <si>
    <t xml:space="preserve">საქართველოს ეროვნული ფედერაციის "სპორტი ყველასთვის" წლიური ანგარიში </t>
  </si>
  <si>
    <t xml:space="preserve">საქართველოს ბავშვთა და სასკოლო სპორტის ეროვნული ფედერაციის წლიური ანგარიში </t>
  </si>
  <si>
    <t>საქართველოს ოკუპირებულ რეგიონებში მცხოვრები ახალგაზრდებისთვის საქართველოს უმაღლესი განათლების დაწესებულებებში გამარტივებული პროცედურით ჩარიცხვის ხელშეწყობის პროგრამის განხორციელება</t>
  </si>
  <si>
    <t>განხორციელებულია  საქართველოს ოკუპირებულ რეგიონებში მცხოვრები ახალგაზრდებისთვის საქართველოს უმაღლესი განათლების დაწესებულებებში გამარტივებული პროცედურით ჩარიცხვის ხელშეწყობის პროგრამა</t>
  </si>
  <si>
    <t xml:space="preserve"> დაფინანსებული ბიზნეს-პროექტების  ბენეფიციარების 20% არის ახალგაზრდა </t>
  </si>
  <si>
    <t>შემუშავებული სტანდარტის დოკუმენტი / 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სამინისტროს  ვებ-გვერდი</t>
  </si>
  <si>
    <t xml:space="preserve">ახალგაზრდული საქმიანობის ფორუმების განხორციელება </t>
  </si>
  <si>
    <t>რეკომენდაციები ხელმისაწვდომია 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სამინისტროს ვებ-გვერდზე</t>
  </si>
  <si>
    <t>გზამკვლევი ხელმისაწვდომია 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 ვებ-გვერდზე</t>
  </si>
  <si>
    <t>დოკუმენტი ხელმისაწვდომია 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სამინისტროს ვებ გვერდზე</t>
  </si>
  <si>
    <r>
      <t xml:space="preserve">ეროვნულ და ადგილობრივ დონეზე ახალგაზრდული ორგანიზაციების დაფინანსებისა და მდგრადი განვითარების გამჭვირვალე მექანიზმების დანერგვა/განვითარების შესახებ </t>
    </r>
    <r>
      <rPr>
        <sz val="11"/>
        <rFont val="Sylfaen"/>
        <family val="1"/>
      </rPr>
      <t>რეკომენდაციების</t>
    </r>
    <r>
      <rPr>
        <sz val="11"/>
        <color rgb="FFFF0000"/>
        <rFont val="Sylfaen"/>
        <family val="1"/>
      </rPr>
      <t xml:space="preserve"> </t>
    </r>
    <r>
      <rPr>
        <sz val="11"/>
        <color theme="1"/>
        <rFont val="Sylfaen"/>
        <family val="1"/>
      </rPr>
      <t>მომზადება</t>
    </r>
  </si>
  <si>
    <t>შემუშავებული დოკუმენტ(ებ)ი; / სსიპ დასაქმების ხელშეწყობის სახელმწიფო სააგენტოს წლიური ანგარიში;  - სსიპ დასაქმების ხელშეწყობის სააგენტოს ვებ-გვერდი</t>
  </si>
  <si>
    <t>კვლევის ანგარიში/ სსიპ დასაქმების ხელშეწყობის სახელმწიფო სააგენტოს წლიური ანგარიში - სააგენტოს ვებ-გვერდი</t>
  </si>
  <si>
    <t>კვლევის ანგარიში - სსიპ დასაქმების ხელშეწყობის სახელმწიფო  სააგენტოს ვებ-გვერდი</t>
  </si>
  <si>
    <t>მომზადებული რეკომენდაციების დოკუმენტი /სსიპ ახალგაზრდობის სააგენტოს წლიური ანგარიში და ვებ-გვერდი https://youthagency.gov.ge/</t>
  </si>
  <si>
    <t>სტრუქტურული დიალოგის პლატფორმის მოდელი; დიალოგის პილოტირების შედეგების შეფასების ანგარიში;/ სსიპ ახალგაზრდობის სააგენტოს წლიური ანგარიში და ვებ-გვერდი https://youthagency.gov.ge/</t>
  </si>
  <si>
    <t>შემუშავებული მოდელი; / სსიპ ახალგაზრდობის სააგენტოს წლიური ანგარიში და ვებ-გვერდი https://youthagency.gov.ge/</t>
  </si>
  <si>
    <t>შემუშავებული რეკომენდაციების დოკუმენტი -სსიპ ახალგაზრდობის სააგენტოს წლიური ანგარიში და ვებ-გვერდი https://youthagency.gov.ge/</t>
  </si>
  <si>
    <t>პერსონალურ მონაცემთა დაცვის თემაზე, სულ მცირე 500 სტუდენტისა და სკოლის მოსწავლისთვის ჩატარებულია სულ მცირე 15 საინფორმაციო შეხვედრა</t>
  </si>
  <si>
    <t>მიზნობრივი ჯგუფებისთვის ახალგაზრდების/ბავშვთა პერსონალურ მონაცემთა დამუშავებასთან დაკავშირებული სალექციო კურსის ჩატარება და ციფრულ გარემოში არასრულწლოვანთა დაცვის თემატიკაზე ქართულენოვანი და ინგლისურენოვანი სახელმძღვანელო დოკუმენტის ბეჭდვა</t>
  </si>
  <si>
    <t>მიზნობრივი ჯგუფებთან ჩატარებულია სულ მცირე 1 სალექციო კურსი და გამოცემულია სულ მცირე 150 ბეჭდური ეგზემპლარი</t>
  </si>
  <si>
    <t>პერსონალურ მონაცემთა დაცვის თემაზე სტუდენტებისა და სკოლის მოსწავლეების ცნობიერების ამაღლებაზე ორიენტირებული საინფორმაციო შეხვედრების ჩატარება</t>
  </si>
  <si>
    <r>
      <t>აქტივობის შედეგის ინდიკატორი</t>
    </r>
    <r>
      <rPr>
        <sz val="12"/>
        <color theme="1"/>
        <rFont val="Sylfaen"/>
        <family val="1"/>
      </rPr>
      <t xml:space="preserve"> </t>
    </r>
  </si>
  <si>
    <r>
      <rPr>
        <sz val="14"/>
        <color theme="1"/>
        <rFont val="Sylfaen"/>
        <family val="1"/>
      </rPr>
      <t xml:space="preserve">სსიპ ახალგაზრდობის სააგენტოს ანგარიში - </t>
    </r>
    <r>
      <rPr>
        <u/>
        <sz val="14"/>
        <color rgb="FF1155CC"/>
        <rFont val="Sylfaen"/>
        <family val="1"/>
      </rPr>
      <t>https://youthagency.gov.ge/</t>
    </r>
  </si>
  <si>
    <r>
      <t xml:space="preserve">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
</t>
    </r>
    <r>
      <rPr>
        <sz val="14"/>
        <color rgb="FFFF0000"/>
        <rFont val="Sylfaen"/>
        <family val="1"/>
      </rPr>
      <t xml:space="preserve">  </t>
    </r>
  </si>
  <si>
    <r>
      <t xml:space="preserve">2023 წელი, II კვარტალი
</t>
    </r>
    <r>
      <rPr>
        <sz val="14"/>
        <color rgb="FFFF0000"/>
        <rFont val="Sylfaen"/>
        <family val="1"/>
      </rPr>
      <t xml:space="preserve">
</t>
    </r>
  </si>
  <si>
    <r>
      <rPr>
        <b/>
        <sz val="12"/>
        <color theme="1"/>
        <rFont val="Sylfaen"/>
        <family val="1"/>
      </rPr>
      <t>დადასტურების წყარო</t>
    </r>
  </si>
  <si>
    <r>
      <rPr>
        <b/>
        <sz val="12"/>
        <color theme="1"/>
        <rFont val="Sylfaen"/>
        <family val="1"/>
      </rPr>
      <t>აქტივობა</t>
    </r>
  </si>
  <si>
    <r>
      <rPr>
        <b/>
        <sz val="12"/>
        <color theme="1"/>
        <rFont val="Sylfaen"/>
        <family val="1"/>
      </rPr>
      <t>აქტივობის შედეგის ინდიკატორი</t>
    </r>
    <r>
      <rPr>
        <sz val="12"/>
        <color theme="1"/>
        <rFont val="Sylfaen"/>
        <family val="1"/>
      </rPr>
      <t xml:space="preserve"> </t>
    </r>
  </si>
  <si>
    <r>
      <t>ახალგაზრდების, მშობლებისა და პედაგოგებისთვის ქიმიური და ქცევითი დამოკიდებულების პრევენციის საკითხებზე მრავალენოვანი</t>
    </r>
    <r>
      <rPr>
        <b/>
        <sz val="14"/>
        <color rgb="FFFF0000"/>
        <rFont val="Sylfaen"/>
        <family val="1"/>
      </rPr>
      <t xml:space="preserve">   </t>
    </r>
    <r>
      <rPr>
        <sz val="14"/>
        <color theme="1"/>
        <rFont val="Sylfaen"/>
        <family val="1"/>
      </rPr>
      <t>ინტერაქტიული ვებ - პორტალის შექმნა და ფუნქციონირება</t>
    </r>
  </si>
  <si>
    <r>
      <t>33.9%</t>
    </r>
    <r>
      <rPr>
        <b/>
        <sz val="14"/>
        <color rgb="FFFF0000"/>
        <rFont val="Sylfaen"/>
        <family val="1"/>
      </rPr>
      <t xml:space="preserve">
</t>
    </r>
  </si>
  <si>
    <r>
      <t xml:space="preserve">11%
</t>
    </r>
    <r>
      <rPr>
        <b/>
        <sz val="14"/>
        <color rgb="FFFF0000"/>
        <rFont val="Sylfaen"/>
        <family val="1"/>
      </rPr>
      <t xml:space="preserve">
</t>
    </r>
  </si>
  <si>
    <t>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სამინისტრო. ლ. საყვარელიძის სახელობის დაავადებათა კონტროლისა და საზოგადოებრივი ჯანმრთელობის ეროვნული ცენტრის წლიური ანგარიში</t>
  </si>
  <si>
    <t>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სამინისტროს შესაბამისი ქვედანაყოფის წლიური ანგარიში</t>
  </si>
  <si>
    <t xml:space="preserve">1. საქართველოს განათლებისა და მეცნიერების სამინისტრო;
2. 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სამინისტრო;
3. საქართველოს იუსტიციის სამინისტრო;
4. საქართველოს გარემოს დაცვისა და სოფლის მეურნეობის სამინისტრო; </t>
  </si>
  <si>
    <t>ნუტრიციული კვლევა. საქართველოს ოკუპირებული ტერიტორიებიდან დევნილთა, შრომის, ჯანმრთელობისა და სოციალური დაცვის სამინისტროს წლიური ანგარიში. ლ.საყვარელიძის სახელობის დაავადებათა კონტროლისა და საზოგადოებრივი ჯანმრთელობის ეროვნული ცენტრის წლიური ანგარიში</t>
  </si>
  <si>
    <r>
      <t>აქტივობის შედეგის ინდიკატორი</t>
    </r>
    <r>
      <rPr>
        <sz val="18"/>
        <color theme="1"/>
        <rFont val="Sylfae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</si>
</sst>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_-* #,##0\ _₾_-;\-* #,##0\ _₾_-;_-* &quot;-&quot;??\ _₾_-;_-@"/>
  </numFmts>
  <fonts count="34" x14ac:knownFonts="1">
    <font>
      <sz val="11"/>
      <color theme="1"/>
      <name val="Arial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sz val="11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1"/>
      <color rgb="FF000000"/>
      <name val="Sylfaen"/>
      <family val="1"/>
    </font>
    <font>
      <u/>
      <sz val="11"/>
      <color theme="1"/>
      <name val="Sylfaen"/>
      <family val="1"/>
    </font>
    <font>
      <sz val="11"/>
      <color rgb="FFFF0000"/>
      <name val="Sylfaen"/>
      <family val="1"/>
    </font>
    <font>
      <i/>
      <sz val="11"/>
      <color rgb="FFFF0000"/>
      <name val="Sylfaen"/>
      <family val="1"/>
    </font>
    <font>
      <b/>
      <sz val="11"/>
      <name val="Sylfae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  <scheme val="minor"/>
    </font>
    <font>
      <b/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Sylfaen"/>
      <family val="1"/>
    </font>
    <font>
      <b/>
      <sz val="14"/>
      <color theme="1"/>
      <name val="Sylfaen"/>
      <family val="1"/>
    </font>
    <font>
      <sz val="14"/>
      <name val="Sylfaen"/>
      <family val="1"/>
    </font>
    <font>
      <sz val="14"/>
      <color theme="1"/>
      <name val="Sylfaen"/>
      <family val="1"/>
    </font>
    <font>
      <b/>
      <sz val="14"/>
      <name val="Sylfaen"/>
      <family val="1"/>
    </font>
    <font>
      <b/>
      <sz val="16"/>
      <color theme="1"/>
      <name val="Sylfaen"/>
      <family val="1"/>
    </font>
    <font>
      <sz val="16"/>
      <name val="Sylfaen"/>
      <family val="1"/>
    </font>
    <font>
      <sz val="16"/>
      <color theme="1"/>
      <name val="Sylfaen"/>
      <family val="1"/>
    </font>
    <font>
      <sz val="12"/>
      <color rgb="FF000000"/>
      <name val="Sylfaen"/>
      <family val="1"/>
    </font>
    <font>
      <sz val="14"/>
      <color rgb="FF000000"/>
      <name val="Sylfaen"/>
      <family val="1"/>
    </font>
    <font>
      <u/>
      <sz val="14"/>
      <color theme="1"/>
      <name val="Sylfaen"/>
      <family val="1"/>
    </font>
    <font>
      <u/>
      <sz val="14"/>
      <color rgb="FF1155CC"/>
      <name val="Sylfaen"/>
      <family val="1"/>
    </font>
    <font>
      <sz val="14"/>
      <color rgb="FFFF0000"/>
      <name val="Sylfaen"/>
      <family val="1"/>
    </font>
    <font>
      <b/>
      <sz val="12"/>
      <name val="Sylfaen"/>
      <family val="1"/>
    </font>
    <font>
      <b/>
      <sz val="12"/>
      <color rgb="FF000000"/>
      <name val="Sylfaen"/>
      <family val="1"/>
    </font>
    <font>
      <b/>
      <sz val="14"/>
      <color rgb="FFFF0000"/>
      <name val="Sylfaen"/>
      <family val="1"/>
    </font>
    <font>
      <b/>
      <sz val="18"/>
      <color theme="1"/>
      <name val="Sylfaen"/>
      <family val="1"/>
    </font>
    <font>
      <sz val="18"/>
      <name val="Sylfaen"/>
      <family val="1"/>
    </font>
    <font>
      <sz val="18"/>
      <color theme="1"/>
      <name val="Sylfaen"/>
      <family val="1"/>
    </font>
  </fonts>
  <fills count="27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5B9BD4"/>
        <bgColor rgb="FF5B9BD4"/>
      </patternFill>
    </fill>
    <fill>
      <patternFill patternType="solid">
        <fgColor rgb="FFDEEAF6"/>
        <bgColor rgb="FFDEEAF6"/>
      </patternFill>
    </fill>
    <fill>
      <patternFill patternType="solid">
        <fgColor rgb="FFDBE5F1"/>
        <bgColor rgb="FFDBE5F1"/>
      </patternFill>
    </fill>
    <fill>
      <patternFill patternType="solid">
        <fgColor rgb="FF9CC2E4"/>
        <bgColor rgb="FF9CC2E4"/>
      </patternFill>
    </fill>
    <fill>
      <patternFill patternType="solid">
        <fgColor rgb="FF6FAC46"/>
        <bgColor rgb="FF6FAC46"/>
      </patternFill>
    </fill>
    <fill>
      <patternFill patternType="solid">
        <fgColor rgb="FFE1EED9"/>
        <bgColor rgb="FFE1EED9"/>
      </patternFill>
    </fill>
    <fill>
      <patternFill patternType="solid">
        <fgColor rgb="FFA6A6A6"/>
        <bgColor rgb="FFA6A6A6"/>
      </patternFill>
    </fill>
    <fill>
      <patternFill patternType="solid">
        <fgColor rgb="FFF2F2F2"/>
        <bgColor rgb="FFF2F2F2"/>
      </patternFill>
    </fill>
    <fill>
      <patternFill patternType="solid">
        <fgColor rgb="FFAEABAB"/>
        <bgColor rgb="FFAEABAB"/>
      </patternFill>
    </fill>
    <fill>
      <patternFill patternType="solid">
        <fgColor rgb="FFEFEFEF"/>
        <bgColor rgb="FFEFEFEF"/>
      </patternFill>
    </fill>
    <fill>
      <patternFill patternType="solid">
        <fgColor rgb="FF999999"/>
        <bgColor rgb="FF999999"/>
      </patternFill>
    </fill>
    <fill>
      <patternFill patternType="solid">
        <fgColor rgb="FFF3F3F3"/>
        <bgColor rgb="FFF3F3F3"/>
      </patternFill>
    </fill>
    <fill>
      <patternFill patternType="solid">
        <fgColor rgb="FFE2EFD9"/>
        <bgColor rgb="FFE2EFD9"/>
      </patternFill>
    </fill>
    <fill>
      <patternFill patternType="solid">
        <fgColor rgb="FFA5A5A5"/>
        <bgColor rgb="FFA5A5A5"/>
      </patternFill>
    </fill>
    <fill>
      <patternFill patternType="solid">
        <fgColor rgb="FF93C47D"/>
        <bgColor rgb="FF93C47D"/>
      </patternFill>
    </fill>
    <fill>
      <patternFill patternType="solid">
        <fgColor rgb="FFD9EAD3"/>
        <bgColor rgb="FFD9EAD3"/>
      </patternFill>
    </fill>
    <fill>
      <patternFill patternType="solid">
        <fgColor rgb="FFB6D7A8"/>
        <bgColor rgb="FFB6D7A8"/>
      </patternFill>
    </fill>
    <fill>
      <patternFill patternType="solid">
        <fgColor theme="6"/>
        <bgColor rgb="FFA6A6A6"/>
      </patternFill>
    </fill>
    <fill>
      <patternFill patternType="solid">
        <fgColor theme="6"/>
        <bgColor rgb="FFA5A5A5"/>
      </patternFill>
    </fill>
    <fill>
      <patternFill patternType="solid">
        <fgColor theme="2" tint="-4.9989318521683403E-2"/>
        <bgColor rgb="FFF2F2F2"/>
      </patternFill>
    </fill>
    <fill>
      <patternFill patternType="solid">
        <fgColor theme="2" tint="-4.9989318521683403E-2"/>
        <bgColor rgb="FFF3F3F3"/>
      </patternFill>
    </fill>
    <fill>
      <patternFill patternType="solid">
        <fgColor theme="2" tint="-4.9989318521683403E-2"/>
        <bgColor rgb="FFEFEFEF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2" tint="-0.34998626667073579"/>
        <bgColor rgb="FFBFBFBF"/>
      </patternFill>
    </fill>
  </fills>
  <borders count="8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8">
    <xf numFmtId="0" fontId="0" fillId="0" borderId="0" xfId="0" applyFont="1" applyAlignment="1"/>
    <xf numFmtId="0" fontId="1" fillId="0" borderId="0" xfId="0" applyFont="1"/>
    <xf numFmtId="0" fontId="4" fillId="0" borderId="0" xfId="0" applyFont="1"/>
    <xf numFmtId="0" fontId="4" fillId="0" borderId="0" xfId="0" applyFont="1" applyAlignment="1"/>
    <xf numFmtId="0" fontId="4" fillId="10" borderId="41" xfId="0" applyFont="1" applyFill="1" applyBorder="1" applyAlignment="1">
      <alignment horizontal="left" vertical="center" wrapText="1"/>
    </xf>
    <xf numFmtId="0" fontId="4" fillId="10" borderId="41" xfId="0" applyFont="1" applyFill="1" applyBorder="1" applyAlignment="1">
      <alignment horizontal="center" vertical="center" wrapText="1"/>
    </xf>
    <xf numFmtId="3" fontId="4" fillId="10" borderId="41" xfId="0" applyNumberFormat="1" applyFont="1" applyFill="1" applyBorder="1" applyAlignment="1">
      <alignment horizontal="center" vertical="center" wrapText="1"/>
    </xf>
    <xf numFmtId="0" fontId="4" fillId="10" borderId="45" xfId="0" applyFont="1" applyFill="1" applyBorder="1" applyAlignment="1">
      <alignment horizontal="left" vertical="center" wrapText="1"/>
    </xf>
    <xf numFmtId="0" fontId="4" fillId="9" borderId="41" xfId="0" applyFont="1" applyFill="1" applyBorder="1" applyAlignment="1">
      <alignment horizontal="center" vertical="center" wrapText="1"/>
    </xf>
    <xf numFmtId="0" fontId="5" fillId="9" borderId="41" xfId="0" applyFont="1" applyFill="1" applyBorder="1" applyAlignment="1">
      <alignment vertical="center" wrapText="1"/>
    </xf>
    <xf numFmtId="0" fontId="5" fillId="9" borderId="41" xfId="0" applyFont="1" applyFill="1" applyBorder="1" applyAlignment="1">
      <alignment horizontal="left" vertical="center" wrapText="1"/>
    </xf>
    <xf numFmtId="0" fontId="5" fillId="9" borderId="45" xfId="0" applyFont="1" applyFill="1" applyBorder="1" applyAlignment="1">
      <alignment vertical="center" wrapText="1"/>
    </xf>
    <xf numFmtId="0" fontId="6" fillId="10" borderId="41" xfId="0" applyFont="1" applyFill="1" applyBorder="1" applyAlignment="1">
      <alignment horizontal="left" vertical="center" wrapText="1"/>
    </xf>
    <xf numFmtId="3" fontId="4" fillId="10" borderId="41" xfId="0" applyNumberFormat="1" applyFont="1" applyFill="1" applyBorder="1" applyAlignment="1">
      <alignment horizontal="left" vertical="center" wrapText="1"/>
    </xf>
    <xf numFmtId="0" fontId="5" fillId="16" borderId="41" xfId="0" applyFont="1" applyFill="1" applyBorder="1" applyAlignment="1">
      <alignment vertical="center" wrapText="1"/>
    </xf>
    <xf numFmtId="0" fontId="4" fillId="9" borderId="45" xfId="0" applyFont="1" applyFill="1" applyBorder="1" applyAlignment="1">
      <alignment horizontal="center" vertical="center" wrapText="1"/>
    </xf>
    <xf numFmtId="0" fontId="5" fillId="9" borderId="57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10" borderId="41" xfId="0" applyFont="1" applyFill="1" applyBorder="1" applyAlignment="1">
      <alignment vertical="center" wrapText="1"/>
    </xf>
    <xf numFmtId="0" fontId="6" fillId="10" borderId="41" xfId="0" applyFont="1" applyFill="1" applyBorder="1" applyAlignment="1">
      <alignment horizontal="center" vertical="center" wrapText="1"/>
    </xf>
    <xf numFmtId="0" fontId="6" fillId="10" borderId="57" xfId="0" applyFont="1" applyFill="1" applyBorder="1" applyAlignment="1">
      <alignment horizontal="left" vertical="center" wrapText="1"/>
    </xf>
    <xf numFmtId="0" fontId="4" fillId="10" borderId="60" xfId="0" applyFont="1" applyFill="1" applyBorder="1" applyAlignment="1">
      <alignment horizontal="left" vertical="center" wrapText="1"/>
    </xf>
    <xf numFmtId="0" fontId="4" fillId="10" borderId="60" xfId="0" applyFont="1" applyFill="1" applyBorder="1" applyAlignment="1">
      <alignment horizontal="center" vertical="center" wrapText="1"/>
    </xf>
    <xf numFmtId="0" fontId="4" fillId="10" borderId="57" xfId="0" applyFont="1" applyFill="1" applyBorder="1" applyAlignment="1">
      <alignment horizontal="center" vertical="center" wrapText="1"/>
    </xf>
    <xf numFmtId="0" fontId="9" fillId="10" borderId="45" xfId="0" applyFont="1" applyFill="1" applyBorder="1" applyAlignment="1">
      <alignment horizontal="left" vertical="center" wrapText="1"/>
    </xf>
    <xf numFmtId="0" fontId="4" fillId="10" borderId="4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3" fontId="1" fillId="0" borderId="0" xfId="0" applyNumberFormat="1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4" fillId="22" borderId="41" xfId="0" applyFont="1" applyFill="1" applyBorder="1" applyAlignment="1">
      <alignment horizontal="left" vertical="center" wrapText="1"/>
    </xf>
    <xf numFmtId="3" fontId="4" fillId="22" borderId="41" xfId="0" applyNumberFormat="1" applyFont="1" applyFill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 applyAlignment="1"/>
    <xf numFmtId="0" fontId="15" fillId="9" borderId="41" xfId="0" applyFont="1" applyFill="1" applyBorder="1" applyAlignment="1">
      <alignment horizontal="center" vertical="center" wrapText="1"/>
    </xf>
    <xf numFmtId="0" fontId="15" fillId="10" borderId="41" xfId="0" applyFont="1" applyFill="1" applyBorder="1" applyAlignment="1">
      <alignment horizontal="left" vertical="center" wrapText="1"/>
    </xf>
    <xf numFmtId="0" fontId="13" fillId="9" borderId="41" xfId="0" applyFont="1" applyFill="1" applyBorder="1" applyAlignment="1">
      <alignment horizontal="left" vertical="center" wrapText="1"/>
    </xf>
    <xf numFmtId="0" fontId="15" fillId="10" borderId="45" xfId="0" applyFont="1" applyFill="1" applyBorder="1" applyAlignment="1">
      <alignment horizontal="left" vertical="center" wrapText="1"/>
    </xf>
    <xf numFmtId="0" fontId="15" fillId="10" borderId="80" xfId="0" applyFont="1" applyFill="1" applyBorder="1" applyAlignment="1">
      <alignment horizontal="left" vertical="center" wrapText="1"/>
    </xf>
    <xf numFmtId="0" fontId="18" fillId="9" borderId="41" xfId="0" applyFont="1" applyFill="1" applyBorder="1" applyAlignment="1">
      <alignment horizontal="center" vertical="center" wrapText="1"/>
    </xf>
    <xf numFmtId="0" fontId="16" fillId="9" borderId="41" xfId="0" applyFont="1" applyFill="1" applyBorder="1" applyAlignment="1">
      <alignment vertical="center" wrapText="1"/>
    </xf>
    <xf numFmtId="0" fontId="18" fillId="10" borderId="41" xfId="0" applyFont="1" applyFill="1" applyBorder="1" applyAlignment="1">
      <alignment horizontal="left" vertical="center" wrapText="1"/>
    </xf>
    <xf numFmtId="0" fontId="18" fillId="10" borderId="41" xfId="0" applyFont="1" applyFill="1" applyBorder="1" applyAlignment="1">
      <alignment horizontal="center" vertical="center" wrapText="1"/>
    </xf>
    <xf numFmtId="0" fontId="18" fillId="10" borderId="45" xfId="0" applyFont="1" applyFill="1" applyBorder="1" applyAlignment="1">
      <alignment vertical="center" wrapText="1"/>
    </xf>
    <xf numFmtId="0" fontId="18" fillId="12" borderId="41" xfId="0" applyFont="1" applyFill="1" applyBorder="1" applyAlignment="1">
      <alignment horizontal="left" vertical="center" wrapText="1"/>
    </xf>
    <xf numFmtId="0" fontId="16" fillId="9" borderId="45" xfId="0" applyFont="1" applyFill="1" applyBorder="1" applyAlignment="1">
      <alignment vertical="center" wrapText="1"/>
    </xf>
    <xf numFmtId="49" fontId="16" fillId="9" borderId="53" xfId="0" applyNumberFormat="1" applyFont="1" applyFill="1" applyBorder="1" applyAlignment="1">
      <alignment vertical="center" wrapText="1"/>
    </xf>
    <xf numFmtId="0" fontId="16" fillId="16" borderId="41" xfId="0" applyFont="1" applyFill="1" applyBorder="1" applyAlignment="1">
      <alignment vertical="center" wrapText="1"/>
    </xf>
    <xf numFmtId="0" fontId="24" fillId="10" borderId="41" xfId="0" applyFont="1" applyFill="1" applyBorder="1" applyAlignment="1">
      <alignment horizontal="left" vertical="center" wrapText="1"/>
    </xf>
    <xf numFmtId="3" fontId="24" fillId="10" borderId="41" xfId="0" applyNumberFormat="1" applyFont="1" applyFill="1" applyBorder="1" applyAlignment="1">
      <alignment horizontal="left" vertical="center" wrapText="1"/>
    </xf>
    <xf numFmtId="165" fontId="24" fillId="10" borderId="41" xfId="0" applyNumberFormat="1" applyFont="1" applyFill="1" applyBorder="1" applyAlignment="1">
      <alignment horizontal="center" vertical="center" wrapText="1"/>
    </xf>
    <xf numFmtId="0" fontId="24" fillId="10" borderId="41" xfId="0" applyFont="1" applyFill="1" applyBorder="1" applyAlignment="1">
      <alignment horizontal="center" vertical="center" wrapText="1"/>
    </xf>
    <xf numFmtId="0" fontId="24" fillId="10" borderId="54" xfId="0" applyFont="1" applyFill="1" applyBorder="1" applyAlignment="1">
      <alignment horizontal="center" wrapText="1"/>
    </xf>
    <xf numFmtId="0" fontId="16" fillId="21" borderId="41" xfId="0" applyFont="1" applyFill="1" applyBorder="1" applyAlignment="1">
      <alignment vertical="center" wrapText="1"/>
    </xf>
    <xf numFmtId="0" fontId="24" fillId="22" borderId="41" xfId="0" applyFont="1" applyFill="1" applyBorder="1" applyAlignment="1">
      <alignment horizontal="left" vertical="center" wrapText="1"/>
    </xf>
    <xf numFmtId="0" fontId="24" fillId="10" borderId="41" xfId="0" applyFont="1" applyFill="1" applyBorder="1" applyAlignment="1">
      <alignment horizontal="center" wrapText="1"/>
    </xf>
    <xf numFmtId="0" fontId="13" fillId="9" borderId="60" xfId="0" applyFont="1" applyFill="1" applyBorder="1" applyAlignment="1">
      <alignment horizontal="left" vertical="center" wrapText="1"/>
    </xf>
    <xf numFmtId="0" fontId="13" fillId="9" borderId="61" xfId="0" applyFont="1" applyFill="1" applyBorder="1" applyAlignment="1">
      <alignment horizontal="left" vertical="center" wrapText="1"/>
    </xf>
    <xf numFmtId="0" fontId="16" fillId="9" borderId="57" xfId="0" applyFont="1" applyFill="1" applyBorder="1" applyAlignment="1">
      <alignment vertical="center" wrapText="1"/>
    </xf>
    <xf numFmtId="3" fontId="18" fillId="10" borderId="41" xfId="0" applyNumberFormat="1" applyFont="1" applyFill="1" applyBorder="1" applyAlignment="1">
      <alignment horizontal="left" vertical="center" wrapText="1"/>
    </xf>
    <xf numFmtId="0" fontId="18" fillId="10" borderId="54" xfId="0" applyFont="1" applyFill="1" applyBorder="1" applyAlignment="1">
      <alignment horizontal="left" vertical="center" wrapText="1"/>
    </xf>
    <xf numFmtId="0" fontId="16" fillId="9" borderId="61" xfId="0" applyFont="1" applyFill="1" applyBorder="1" applyAlignment="1">
      <alignment horizontal="center" vertical="center" wrapText="1"/>
    </xf>
    <xf numFmtId="3" fontId="18" fillId="10" borderId="54" xfId="0" applyNumberFormat="1" applyFont="1" applyFill="1" applyBorder="1" applyAlignment="1">
      <alignment horizontal="left" vertical="center" wrapText="1"/>
    </xf>
    <xf numFmtId="0" fontId="18" fillId="12" borderId="45" xfId="0" applyFont="1" applyFill="1" applyBorder="1" applyAlignment="1">
      <alignment horizontal="left" vertical="center" wrapText="1"/>
    </xf>
    <xf numFmtId="0" fontId="16" fillId="13" borderId="45" xfId="0" applyFont="1" applyFill="1" applyBorder="1" applyAlignment="1">
      <alignment vertical="center" wrapText="1"/>
    </xf>
    <xf numFmtId="3" fontId="18" fillId="12" borderId="45" xfId="0" applyNumberFormat="1" applyFont="1" applyFill="1" applyBorder="1" applyAlignment="1">
      <alignment horizontal="left" vertical="center" wrapText="1"/>
    </xf>
    <xf numFmtId="0" fontId="18" fillId="12" borderId="75" xfId="0" applyFont="1" applyFill="1" applyBorder="1" applyAlignment="1">
      <alignment horizontal="left" vertical="center" wrapText="1"/>
    </xf>
    <xf numFmtId="0" fontId="18" fillId="10" borderId="57" xfId="0" applyFont="1" applyFill="1" applyBorder="1" applyAlignment="1">
      <alignment horizontal="left" vertical="center" wrapText="1"/>
    </xf>
    <xf numFmtId="0" fontId="18" fillId="10" borderId="75" xfId="0" applyFont="1" applyFill="1" applyBorder="1" applyAlignment="1">
      <alignment horizontal="left" vertical="center" wrapText="1"/>
    </xf>
    <xf numFmtId="0" fontId="16" fillId="16" borderId="45" xfId="0" applyFont="1" applyFill="1" applyBorder="1" applyAlignment="1">
      <alignment vertical="center" wrapText="1"/>
    </xf>
    <xf numFmtId="0" fontId="18" fillId="10" borderId="45" xfId="0" applyFont="1" applyFill="1" applyBorder="1" applyAlignment="1">
      <alignment wrapText="1"/>
    </xf>
    <xf numFmtId="0" fontId="18" fillId="10" borderId="41" xfId="0" applyFont="1" applyFill="1" applyBorder="1" applyAlignment="1">
      <alignment wrapText="1"/>
    </xf>
    <xf numFmtId="0" fontId="18" fillId="14" borderId="41" xfId="0" applyFont="1" applyFill="1" applyBorder="1" applyAlignment="1">
      <alignment vertical="center" wrapText="1"/>
    </xf>
    <xf numFmtId="0" fontId="16" fillId="9" borderId="60" xfId="0" applyFont="1" applyFill="1" applyBorder="1" applyAlignment="1">
      <alignment horizontal="left" vertical="center" wrapText="1"/>
    </xf>
    <xf numFmtId="0" fontId="16" fillId="9" borderId="83" xfId="0" applyFont="1" applyFill="1" applyBorder="1" applyAlignment="1">
      <alignment vertical="center" wrapText="1"/>
    </xf>
    <xf numFmtId="0" fontId="18" fillId="10" borderId="83" xfId="0" applyFont="1" applyFill="1" applyBorder="1" applyAlignment="1">
      <alignment horizontal="left" vertical="center" wrapText="1"/>
    </xf>
    <xf numFmtId="0" fontId="16" fillId="16" borderId="60" xfId="0" applyFont="1" applyFill="1" applyBorder="1" applyAlignment="1">
      <alignment horizontal="left" vertical="center" wrapText="1"/>
    </xf>
    <xf numFmtId="0" fontId="16" fillId="16" borderId="80" xfId="0" applyFont="1" applyFill="1" applyBorder="1" applyAlignment="1">
      <alignment vertical="center" wrapText="1"/>
    </xf>
    <xf numFmtId="0" fontId="16" fillId="9" borderId="53" xfId="0" applyFont="1" applyFill="1" applyBorder="1" applyAlignment="1">
      <alignment vertical="center" wrapText="1"/>
    </xf>
    <xf numFmtId="0" fontId="24" fillId="12" borderId="41" xfId="0" applyFont="1" applyFill="1" applyBorder="1" applyAlignment="1">
      <alignment horizontal="left" vertical="center" wrapText="1"/>
    </xf>
    <xf numFmtId="0" fontId="24" fillId="10" borderId="54" xfId="0" applyFont="1" applyFill="1" applyBorder="1" applyAlignment="1">
      <alignment horizontal="left" vertical="center" wrapText="1"/>
    </xf>
    <xf numFmtId="0" fontId="13" fillId="9" borderId="41" xfId="0" applyFont="1" applyFill="1" applyBorder="1" applyAlignment="1">
      <alignment vertical="center" wrapText="1"/>
    </xf>
    <xf numFmtId="0" fontId="15" fillId="10" borderId="41" xfId="0" applyFont="1" applyFill="1" applyBorder="1" applyAlignment="1">
      <alignment vertical="center" wrapText="1"/>
    </xf>
    <xf numFmtId="0" fontId="15" fillId="10" borderId="45" xfId="0" applyFont="1" applyFill="1" applyBorder="1" applyAlignment="1">
      <alignment horizontal="center" vertical="center" wrapText="1"/>
    </xf>
    <xf numFmtId="3" fontId="15" fillId="10" borderId="41" xfId="0" applyNumberFormat="1" applyFont="1" applyFill="1" applyBorder="1" applyAlignment="1">
      <alignment horizontal="center" vertical="center" wrapText="1"/>
    </xf>
    <xf numFmtId="3" fontId="15" fillId="10" borderId="41" xfId="0" applyNumberFormat="1" applyFont="1" applyFill="1" applyBorder="1" applyAlignment="1">
      <alignment vertical="center" wrapText="1"/>
    </xf>
    <xf numFmtId="0" fontId="15" fillId="10" borderId="41" xfId="0" applyFont="1" applyFill="1" applyBorder="1" applyAlignment="1">
      <alignment horizontal="center" vertical="center" wrapText="1"/>
    </xf>
    <xf numFmtId="0" fontId="13" fillId="9" borderId="41" xfId="0" applyFont="1" applyFill="1" applyBorder="1" applyAlignment="1">
      <alignment horizontal="center" vertical="center" wrapText="1"/>
    </xf>
    <xf numFmtId="0" fontId="15" fillId="10" borderId="60" xfId="0" applyFont="1" applyFill="1" applyBorder="1" applyAlignment="1">
      <alignment vertical="center" wrapText="1"/>
    </xf>
    <xf numFmtId="0" fontId="23" fillId="10" borderId="41" xfId="0" applyFont="1" applyFill="1" applyBorder="1" applyAlignment="1">
      <alignment horizontal="center" vertical="center" wrapText="1"/>
    </xf>
    <xf numFmtId="0" fontId="13" fillId="16" borderId="41" xfId="0" applyFont="1" applyFill="1" applyBorder="1" applyAlignment="1">
      <alignment horizontal="center" vertical="center" wrapText="1"/>
    </xf>
    <xf numFmtId="0" fontId="13" fillId="16" borderId="41" xfId="0" applyFont="1" applyFill="1" applyBorder="1" applyAlignment="1">
      <alignment vertical="center" wrapText="1"/>
    </xf>
    <xf numFmtId="0" fontId="13" fillId="16" borderId="60" xfId="0" applyFont="1" applyFill="1" applyBorder="1" applyAlignment="1">
      <alignment horizontal="left" vertical="center" wrapText="1"/>
    </xf>
    <xf numFmtId="0" fontId="13" fillId="16" borderId="80" xfId="0" applyFont="1" applyFill="1" applyBorder="1" applyAlignment="1">
      <alignment vertical="center" wrapText="1"/>
    </xf>
    <xf numFmtId="0" fontId="15" fillId="10" borderId="80" xfId="0" applyFont="1" applyFill="1" applyBorder="1" applyAlignment="1">
      <alignment wrapText="1"/>
    </xf>
    <xf numFmtId="0" fontId="15" fillId="10" borderId="80" xfId="0" applyFont="1" applyFill="1" applyBorder="1" applyAlignment="1">
      <alignment horizontal="center" vertical="center" wrapText="1"/>
    </xf>
    <xf numFmtId="0" fontId="23" fillId="10" borderId="41" xfId="0" applyFont="1" applyFill="1" applyBorder="1" applyAlignment="1">
      <alignment horizontal="left" vertical="center" wrapText="1"/>
    </xf>
    <xf numFmtId="0" fontId="23" fillId="10" borderId="57" xfId="0" applyFont="1" applyFill="1" applyBorder="1" applyAlignment="1">
      <alignment horizontal="left" vertical="center" wrapText="1"/>
    </xf>
    <xf numFmtId="0" fontId="23" fillId="10" borderId="57" xfId="0" applyFont="1" applyFill="1" applyBorder="1" applyAlignment="1">
      <alignment horizontal="center" vertical="center" wrapText="1"/>
    </xf>
    <xf numFmtId="0" fontId="13" fillId="11" borderId="41" xfId="0" applyFont="1" applyFill="1" applyBorder="1" applyAlignment="1">
      <alignment horizontal="left" vertical="center" wrapText="1"/>
    </xf>
    <xf numFmtId="0" fontId="15" fillId="10" borderId="45" xfId="0" applyFont="1" applyFill="1" applyBorder="1" applyAlignment="1">
      <alignment vertical="center" wrapText="1"/>
    </xf>
    <xf numFmtId="0" fontId="13" fillId="20" borderId="45" xfId="0" applyFont="1" applyFill="1" applyBorder="1" applyAlignment="1">
      <alignment vertical="center" wrapText="1"/>
    </xf>
    <xf numFmtId="0" fontId="15" fillId="10" borderId="80" xfId="0" applyFont="1" applyFill="1" applyBorder="1" applyAlignment="1">
      <alignment vertical="center" wrapText="1"/>
    </xf>
    <xf numFmtId="0" fontId="13" fillId="13" borderId="41" xfId="0" applyFont="1" applyFill="1" applyBorder="1" applyAlignment="1">
      <alignment horizontal="left" vertical="center" wrapText="1"/>
    </xf>
    <xf numFmtId="0" fontId="15" fillId="12" borderId="41" xfId="0" applyFont="1" applyFill="1" applyBorder="1" applyAlignment="1">
      <alignment horizontal="left" vertical="center" wrapText="1"/>
    </xf>
    <xf numFmtId="0" fontId="15" fillId="12" borderId="45" xfId="0" applyFont="1" applyFill="1" applyBorder="1" applyAlignment="1">
      <alignment horizontal="center" vertical="center" wrapText="1"/>
    </xf>
    <xf numFmtId="3" fontId="15" fillId="12" borderId="41" xfId="0" applyNumberFormat="1" applyFont="1" applyFill="1" applyBorder="1" applyAlignment="1">
      <alignment horizontal="center" vertical="center" wrapText="1"/>
    </xf>
    <xf numFmtId="0" fontId="15" fillId="14" borderId="41" xfId="0" applyFont="1" applyFill="1" applyBorder="1" applyAlignment="1">
      <alignment horizontal="left" vertical="center" wrapText="1"/>
    </xf>
    <xf numFmtId="0" fontId="13" fillId="13" borderId="41" xfId="0" applyFont="1" applyFill="1" applyBorder="1" applyAlignment="1">
      <alignment vertical="center" wrapText="1"/>
    </xf>
    <xf numFmtId="0" fontId="13" fillId="9" borderId="45" xfId="0" applyFont="1" applyFill="1" applyBorder="1" applyAlignment="1">
      <alignment vertical="center" wrapText="1"/>
    </xf>
    <xf numFmtId="0" fontId="18" fillId="10" borderId="76" xfId="0" applyFont="1" applyFill="1" applyBorder="1" applyAlignment="1">
      <alignment horizontal="left" vertical="center" wrapText="1"/>
    </xf>
    <xf numFmtId="0" fontId="18" fillId="10" borderId="45" xfId="0" applyFont="1" applyFill="1" applyBorder="1" applyAlignment="1">
      <alignment horizontal="left" vertical="center" wrapText="1"/>
    </xf>
    <xf numFmtId="0" fontId="18" fillId="10" borderId="80" xfId="0" applyFont="1" applyFill="1" applyBorder="1" applyAlignment="1">
      <alignment horizontal="left" vertical="center" wrapText="1"/>
    </xf>
    <xf numFmtId="0" fontId="4" fillId="10" borderId="45" xfId="0" applyFont="1" applyFill="1" applyBorder="1" applyAlignment="1">
      <alignment horizontal="center" vertical="center" wrapText="1"/>
    </xf>
    <xf numFmtId="0" fontId="4" fillId="10" borderId="45" xfId="0" applyFont="1" applyFill="1" applyBorder="1" applyAlignment="1">
      <alignment horizontal="left" vertical="center" wrapText="1"/>
    </xf>
    <xf numFmtId="0" fontId="4" fillId="22" borderId="45" xfId="0" applyFont="1" applyFill="1" applyBorder="1" applyAlignment="1">
      <alignment horizontal="left" vertical="center" wrapText="1"/>
    </xf>
    <xf numFmtId="0" fontId="16" fillId="9" borderId="41" xfId="0" applyFont="1" applyFill="1" applyBorder="1" applyAlignment="1">
      <alignment horizontal="left" vertical="center" wrapText="1"/>
    </xf>
    <xf numFmtId="0" fontId="18" fillId="22" borderId="41" xfId="0" applyFont="1" applyFill="1" applyBorder="1" applyAlignment="1">
      <alignment horizontal="left" vertical="center" wrapText="1"/>
    </xf>
    <xf numFmtId="0" fontId="16" fillId="26" borderId="45" xfId="0" applyFont="1" applyFill="1" applyBorder="1" applyAlignment="1">
      <alignment vertical="center" wrapText="1"/>
    </xf>
    <xf numFmtId="0" fontId="16" fillId="26" borderId="41" xfId="0" applyFont="1" applyFill="1" applyBorder="1" applyAlignment="1">
      <alignment vertical="center" wrapText="1"/>
    </xf>
    <xf numFmtId="0" fontId="24" fillId="10" borderId="76" xfId="0" applyFont="1" applyFill="1" applyBorder="1" applyAlignment="1">
      <alignment horizontal="left" vertical="center" wrapText="1"/>
    </xf>
    <xf numFmtId="0" fontId="18" fillId="10" borderId="76" xfId="0" applyFont="1" applyFill="1" applyBorder="1" applyAlignment="1">
      <alignment vertical="top" wrapText="1"/>
    </xf>
    <xf numFmtId="0" fontId="18" fillId="10" borderId="76" xfId="0" applyFont="1" applyFill="1" applyBorder="1" applyAlignment="1">
      <alignment vertical="center" wrapText="1"/>
    </xf>
    <xf numFmtId="0" fontId="16" fillId="9" borderId="66" xfId="0" applyFont="1" applyFill="1" applyBorder="1" applyAlignment="1">
      <alignment horizontal="left" vertical="center" wrapText="1"/>
    </xf>
    <xf numFmtId="0" fontId="24" fillId="10" borderId="66" xfId="0" applyFont="1" applyFill="1" applyBorder="1" applyAlignment="1">
      <alignment horizontal="left" vertical="center" wrapText="1"/>
    </xf>
    <xf numFmtId="0" fontId="15" fillId="10" borderId="45" xfId="0" applyFont="1" applyFill="1" applyBorder="1" applyAlignment="1">
      <alignment horizontal="left" vertical="center" wrapText="1"/>
    </xf>
    <xf numFmtId="0" fontId="15" fillId="10" borderId="80" xfId="0" applyFont="1" applyFill="1" applyBorder="1" applyAlignment="1">
      <alignment horizontal="left" vertical="center" wrapText="1"/>
    </xf>
    <xf numFmtId="0" fontId="15" fillId="10" borderId="45" xfId="0" applyFont="1" applyFill="1" applyBorder="1" applyAlignment="1">
      <alignment horizontal="center" vertical="center" wrapText="1"/>
    </xf>
    <xf numFmtId="0" fontId="15" fillId="10" borderId="80" xfId="0" applyFont="1" applyFill="1" applyBorder="1" applyAlignment="1">
      <alignment horizontal="center" vertical="center" wrapText="1"/>
    </xf>
    <xf numFmtId="0" fontId="15" fillId="12" borderId="45" xfId="0" applyFont="1" applyFill="1" applyBorder="1" applyAlignment="1">
      <alignment horizontal="left" vertical="center" wrapText="1"/>
    </xf>
    <xf numFmtId="0" fontId="15" fillId="12" borderId="59" xfId="0" applyFont="1" applyFill="1" applyBorder="1" applyAlignment="1">
      <alignment horizontal="left" vertical="center" wrapText="1"/>
    </xf>
    <xf numFmtId="0" fontId="15" fillId="12" borderId="80" xfId="0" applyFont="1" applyFill="1" applyBorder="1" applyAlignment="1">
      <alignment horizontal="left" vertical="center" wrapText="1"/>
    </xf>
    <xf numFmtId="0" fontId="15" fillId="12" borderId="34" xfId="0" applyFont="1" applyFill="1" applyBorder="1" applyAlignment="1">
      <alignment horizontal="center" vertical="center" wrapText="1"/>
    </xf>
    <xf numFmtId="0" fontId="14" fillId="0" borderId="35" xfId="0" applyFont="1" applyBorder="1" applyAlignment="1">
      <alignment wrapText="1"/>
    </xf>
    <xf numFmtId="0" fontId="15" fillId="12" borderId="45" xfId="0" applyFont="1" applyFill="1" applyBorder="1" applyAlignment="1">
      <alignment horizontal="center" vertical="center" wrapText="1"/>
    </xf>
    <xf numFmtId="0" fontId="15" fillId="12" borderId="59" xfId="0" applyFont="1" applyFill="1" applyBorder="1" applyAlignment="1">
      <alignment horizontal="center" vertical="center" wrapText="1"/>
    </xf>
    <xf numFmtId="0" fontId="15" fillId="12" borderId="80" xfId="0" applyFont="1" applyFill="1" applyBorder="1" applyAlignment="1">
      <alignment horizontal="center" vertical="center" wrapText="1"/>
    </xf>
    <xf numFmtId="3" fontId="15" fillId="12" borderId="45" xfId="0" applyNumberFormat="1" applyFont="1" applyFill="1" applyBorder="1" applyAlignment="1">
      <alignment horizontal="center" vertical="center" wrapText="1"/>
    </xf>
    <xf numFmtId="3" fontId="15" fillId="12" borderId="59" xfId="0" applyNumberFormat="1" applyFont="1" applyFill="1" applyBorder="1" applyAlignment="1">
      <alignment horizontal="center" vertical="center" wrapText="1"/>
    </xf>
    <xf numFmtId="3" fontId="15" fillId="12" borderId="80" xfId="0" applyNumberFormat="1" applyFont="1" applyFill="1" applyBorder="1" applyAlignment="1">
      <alignment horizontal="center" vertical="center" wrapText="1"/>
    </xf>
    <xf numFmtId="0" fontId="15" fillId="23" borderId="45" xfId="0" applyFont="1" applyFill="1" applyBorder="1" applyAlignment="1">
      <alignment horizontal="left" vertical="center" wrapText="1"/>
    </xf>
    <xf numFmtId="0" fontId="15" fillId="23" borderId="59" xfId="0" applyFont="1" applyFill="1" applyBorder="1" applyAlignment="1">
      <alignment horizontal="left" vertical="center" wrapText="1"/>
    </xf>
    <xf numFmtId="0" fontId="15" fillId="23" borderId="80" xfId="0" applyFont="1" applyFill="1" applyBorder="1" applyAlignment="1">
      <alignment horizontal="left" vertical="center" wrapText="1"/>
    </xf>
    <xf numFmtId="3" fontId="15" fillId="10" borderId="45" xfId="0" applyNumberFormat="1" applyFont="1" applyFill="1" applyBorder="1" applyAlignment="1">
      <alignment horizontal="center" vertical="center" wrapText="1"/>
    </xf>
    <xf numFmtId="3" fontId="15" fillId="10" borderId="80" xfId="0" applyNumberFormat="1" applyFont="1" applyFill="1" applyBorder="1" applyAlignment="1">
      <alignment horizontal="center" vertical="center" wrapText="1"/>
    </xf>
    <xf numFmtId="0" fontId="15" fillId="10" borderId="59" xfId="0" applyFont="1" applyFill="1" applyBorder="1" applyAlignment="1">
      <alignment horizontal="center" vertical="center" wrapText="1"/>
    </xf>
    <xf numFmtId="0" fontId="15" fillId="10" borderId="34" xfId="0" applyFont="1" applyFill="1" applyBorder="1" applyAlignment="1">
      <alignment horizontal="center" vertical="center" wrapText="1"/>
    </xf>
    <xf numFmtId="3" fontId="15" fillId="22" borderId="45" xfId="0" applyNumberFormat="1" applyFont="1" applyFill="1" applyBorder="1" applyAlignment="1">
      <alignment horizontal="center" vertical="center" wrapText="1"/>
    </xf>
    <xf numFmtId="3" fontId="15" fillId="22" borderId="59" xfId="0" applyNumberFormat="1" applyFont="1" applyFill="1" applyBorder="1" applyAlignment="1">
      <alignment horizontal="center" vertical="center" wrapText="1"/>
    </xf>
    <xf numFmtId="3" fontId="15" fillId="22" borderId="80" xfId="0" applyNumberFormat="1" applyFont="1" applyFill="1" applyBorder="1" applyAlignment="1">
      <alignment horizontal="center" vertical="center" wrapText="1"/>
    </xf>
    <xf numFmtId="3" fontId="15" fillId="10" borderId="59" xfId="0" applyNumberFormat="1" applyFont="1" applyFill="1" applyBorder="1" applyAlignment="1">
      <alignment horizontal="center" vertical="center" wrapText="1"/>
    </xf>
    <xf numFmtId="0" fontId="15" fillId="22" borderId="45" xfId="0" applyFont="1" applyFill="1" applyBorder="1" applyAlignment="1">
      <alignment horizontal="center" vertical="center" wrapText="1"/>
    </xf>
    <xf numFmtId="0" fontId="15" fillId="22" borderId="59" xfId="0" applyFont="1" applyFill="1" applyBorder="1" applyAlignment="1">
      <alignment horizontal="center" vertical="center" wrapText="1"/>
    </xf>
    <xf numFmtId="0" fontId="15" fillId="22" borderId="80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vertical="center" wrapText="1"/>
    </xf>
    <xf numFmtId="0" fontId="14" fillId="0" borderId="7" xfId="0" applyFont="1" applyBorder="1" applyAlignment="1">
      <alignment wrapText="1"/>
    </xf>
    <xf numFmtId="0" fontId="13" fillId="9" borderId="24" xfId="0" applyFont="1" applyFill="1" applyBorder="1" applyAlignment="1">
      <alignment horizontal="center" vertical="center" wrapText="1"/>
    </xf>
    <xf numFmtId="0" fontId="14" fillId="0" borderId="25" xfId="0" applyFont="1" applyBorder="1" applyAlignment="1">
      <alignment wrapText="1"/>
    </xf>
    <xf numFmtId="0" fontId="14" fillId="0" borderId="26" xfId="0" applyFont="1" applyBorder="1" applyAlignment="1">
      <alignment wrapText="1"/>
    </xf>
    <xf numFmtId="0" fontId="14" fillId="0" borderId="31" xfId="0" applyFont="1" applyBorder="1" applyAlignment="1">
      <alignment wrapText="1"/>
    </xf>
    <xf numFmtId="0" fontId="15" fillId="0" borderId="0" xfId="0" applyFont="1" applyAlignment="1">
      <alignment wrapText="1"/>
    </xf>
    <xf numFmtId="0" fontId="14" fillId="0" borderId="32" xfId="0" applyFont="1" applyBorder="1" applyAlignment="1">
      <alignment wrapText="1"/>
    </xf>
    <xf numFmtId="0" fontId="14" fillId="0" borderId="37" xfId="0" applyFont="1" applyBorder="1" applyAlignment="1">
      <alignment wrapText="1"/>
    </xf>
    <xf numFmtId="0" fontId="14" fillId="0" borderId="38" xfId="0" applyFont="1" applyBorder="1" applyAlignment="1">
      <alignment wrapText="1"/>
    </xf>
    <xf numFmtId="0" fontId="14" fillId="0" borderId="39" xfId="0" applyFont="1" applyBorder="1" applyAlignment="1">
      <alignment wrapText="1"/>
    </xf>
    <xf numFmtId="0" fontId="13" fillId="9" borderId="27" xfId="0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wrapText="1"/>
    </xf>
    <xf numFmtId="0" fontId="14" fillId="0" borderId="40" xfId="0" applyFont="1" applyBorder="1" applyAlignment="1">
      <alignment wrapText="1"/>
    </xf>
    <xf numFmtId="0" fontId="13" fillId="9" borderId="36" xfId="0" applyFont="1" applyFill="1" applyBorder="1" applyAlignment="1">
      <alignment horizontal="center" vertical="center" wrapText="1"/>
    </xf>
    <xf numFmtId="0" fontId="13" fillId="9" borderId="28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wrapText="1"/>
    </xf>
    <xf numFmtId="0" fontId="14" fillId="0" borderId="30" xfId="0" applyFont="1" applyBorder="1" applyAlignment="1">
      <alignment wrapText="1"/>
    </xf>
    <xf numFmtId="0" fontId="15" fillId="9" borderId="34" xfId="0" applyFont="1" applyFill="1" applyBorder="1" applyAlignment="1">
      <alignment horizontal="center" vertical="center" wrapText="1"/>
    </xf>
    <xf numFmtId="0" fontId="15" fillId="9" borderId="36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wrapText="1"/>
    </xf>
    <xf numFmtId="0" fontId="14" fillId="0" borderId="11" xfId="0" applyFont="1" applyBorder="1" applyAlignment="1">
      <alignment wrapText="1"/>
    </xf>
    <xf numFmtId="0" fontId="14" fillId="0" borderId="15" xfId="0" applyFont="1" applyBorder="1" applyAlignment="1">
      <alignment wrapText="1"/>
    </xf>
    <xf numFmtId="0" fontId="14" fillId="0" borderId="17" xfId="0" applyFont="1" applyBorder="1" applyAlignment="1">
      <alignment wrapText="1"/>
    </xf>
    <xf numFmtId="0" fontId="14" fillId="0" borderId="16" xfId="0" applyFont="1" applyBorder="1" applyAlignment="1">
      <alignment wrapText="1"/>
    </xf>
    <xf numFmtId="9" fontId="15" fillId="8" borderId="1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0" fontId="15" fillId="8" borderId="1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wrapText="1"/>
    </xf>
    <xf numFmtId="0" fontId="13" fillId="2" borderId="8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0" borderId="12" xfId="0" applyFont="1" applyBorder="1" applyAlignment="1">
      <alignment wrapText="1"/>
    </xf>
    <xf numFmtId="0" fontId="14" fillId="0" borderId="14" xfId="0" applyFont="1" applyBorder="1" applyAlignment="1">
      <alignment wrapText="1"/>
    </xf>
    <xf numFmtId="0" fontId="15" fillId="8" borderId="8" xfId="0" applyFont="1" applyFill="1" applyBorder="1" applyAlignment="1">
      <alignment horizontal="left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vertical="center" wrapText="1"/>
    </xf>
    <xf numFmtId="0" fontId="14" fillId="0" borderId="20" xfId="0" applyFont="1" applyBorder="1" applyAlignment="1">
      <alignment wrapText="1"/>
    </xf>
    <xf numFmtId="0" fontId="15" fillId="14" borderId="34" xfId="0" applyFont="1" applyFill="1" applyBorder="1" applyAlignment="1">
      <alignment horizontal="center" vertical="center" wrapText="1"/>
    </xf>
    <xf numFmtId="0" fontId="15" fillId="10" borderId="43" xfId="0" applyFont="1" applyFill="1" applyBorder="1" applyAlignment="1">
      <alignment horizontal="center" vertical="center" wrapText="1"/>
    </xf>
    <xf numFmtId="0" fontId="14" fillId="0" borderId="44" xfId="0" applyFont="1" applyBorder="1" applyAlignment="1">
      <alignment wrapText="1"/>
    </xf>
    <xf numFmtId="0" fontId="14" fillId="0" borderId="42" xfId="0" applyFont="1" applyBorder="1" applyAlignment="1">
      <alignment wrapText="1"/>
    </xf>
    <xf numFmtId="0" fontId="14" fillId="0" borderId="49" xfId="0" applyFont="1" applyBorder="1" applyAlignment="1">
      <alignment wrapText="1"/>
    </xf>
    <xf numFmtId="0" fontId="15" fillId="10" borderId="21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wrapText="1"/>
    </xf>
    <xf numFmtId="0" fontId="14" fillId="0" borderId="23" xfId="0" applyFont="1" applyBorder="1" applyAlignment="1">
      <alignment wrapText="1"/>
    </xf>
    <xf numFmtId="0" fontId="14" fillId="0" borderId="46" xfId="0" applyFont="1" applyBorder="1" applyAlignment="1">
      <alignment wrapText="1"/>
    </xf>
    <xf numFmtId="0" fontId="14" fillId="0" borderId="47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5" fillId="14" borderId="21" xfId="0" applyFont="1" applyFill="1" applyBorder="1" applyAlignment="1">
      <alignment horizontal="center" vertical="center" wrapText="1"/>
    </xf>
    <xf numFmtId="0" fontId="15" fillId="12" borderId="21" xfId="0" applyFont="1" applyFill="1" applyBorder="1" applyAlignment="1">
      <alignment horizontal="center" vertical="center" wrapText="1"/>
    </xf>
    <xf numFmtId="0" fontId="15" fillId="12" borderId="46" xfId="0" applyFont="1" applyFill="1" applyBorder="1" applyAlignment="1">
      <alignment horizontal="center" vertical="center" wrapText="1"/>
    </xf>
    <xf numFmtId="0" fontId="14" fillId="0" borderId="66" xfId="0" applyFont="1" applyBorder="1" applyAlignment="1">
      <alignment wrapText="1"/>
    </xf>
    <xf numFmtId="0" fontId="14" fillId="0" borderId="77" xfId="0" applyFont="1" applyBorder="1" applyAlignment="1">
      <alignment wrapText="1"/>
    </xf>
    <xf numFmtId="0" fontId="15" fillId="10" borderId="56" xfId="0" applyFont="1" applyFill="1" applyBorder="1" applyAlignment="1">
      <alignment horizontal="center" vertical="center" wrapText="1"/>
    </xf>
    <xf numFmtId="0" fontId="15" fillId="10" borderId="49" xfId="0" applyFont="1" applyFill="1" applyBorder="1" applyAlignment="1">
      <alignment horizontal="center" vertical="center" wrapText="1"/>
    </xf>
    <xf numFmtId="0" fontId="15" fillId="10" borderId="76" xfId="0" applyFont="1" applyFill="1" applyBorder="1" applyAlignment="1">
      <alignment horizontal="center" vertical="center" wrapText="1"/>
    </xf>
    <xf numFmtId="0" fontId="15" fillId="10" borderId="58" xfId="0" applyFont="1" applyFill="1" applyBorder="1" applyAlignment="1">
      <alignment horizontal="center" vertical="center" wrapText="1"/>
    </xf>
    <xf numFmtId="0" fontId="15" fillId="10" borderId="78" xfId="0" applyFont="1" applyFill="1" applyBorder="1" applyAlignment="1">
      <alignment horizontal="center" vertical="center" wrapText="1"/>
    </xf>
    <xf numFmtId="0" fontId="15" fillId="10" borderId="39" xfId="0" applyFont="1" applyFill="1" applyBorder="1" applyAlignment="1">
      <alignment horizontal="center" vertical="center" wrapText="1"/>
    </xf>
    <xf numFmtId="0" fontId="13" fillId="9" borderId="36" xfId="0" applyFont="1" applyFill="1" applyBorder="1" applyAlignment="1">
      <alignment vertical="center" wrapText="1"/>
    </xf>
    <xf numFmtId="0" fontId="13" fillId="13" borderId="36" xfId="0" applyFont="1" applyFill="1" applyBorder="1" applyAlignment="1">
      <alignment horizontal="center" vertical="center" wrapText="1"/>
    </xf>
    <xf numFmtId="0" fontId="13" fillId="13" borderId="59" xfId="0" applyFont="1" applyFill="1" applyBorder="1" applyAlignment="1">
      <alignment horizontal="center" vertical="center" wrapText="1"/>
    </xf>
    <xf numFmtId="0" fontId="13" fillId="9" borderId="21" xfId="0" applyFont="1" applyFill="1" applyBorder="1" applyAlignment="1">
      <alignment horizontal="center" vertical="center" wrapText="1"/>
    </xf>
    <xf numFmtId="0" fontId="13" fillId="9" borderId="45" xfId="0" applyFont="1" applyFill="1" applyBorder="1" applyAlignment="1">
      <alignment horizontal="center" vertical="center" wrapText="1"/>
    </xf>
    <xf numFmtId="0" fontId="13" fillId="9" borderId="80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wrapText="1"/>
    </xf>
    <xf numFmtId="0" fontId="15" fillId="4" borderId="1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vertical="center" wrapText="1"/>
    </xf>
    <xf numFmtId="0" fontId="14" fillId="0" borderId="6" xfId="0" applyFont="1" applyBorder="1" applyAlignment="1">
      <alignment wrapText="1"/>
    </xf>
    <xf numFmtId="0" fontId="13" fillId="6" borderId="8" xfId="0" applyFont="1" applyFill="1" applyBorder="1" applyAlignment="1">
      <alignment horizontal="center" vertical="center" wrapText="1"/>
    </xf>
    <xf numFmtId="0" fontId="28" fillId="0" borderId="9" xfId="0" applyFont="1" applyBorder="1" applyAlignment="1">
      <alignment wrapText="1"/>
    </xf>
    <xf numFmtId="0" fontId="28" fillId="0" borderId="12" xfId="0" applyFont="1" applyBorder="1" applyAlignment="1">
      <alignment wrapText="1"/>
    </xf>
    <xf numFmtId="0" fontId="28" fillId="0" borderId="13" xfId="0" applyFont="1" applyBorder="1" applyAlignment="1">
      <alignment wrapText="1"/>
    </xf>
    <xf numFmtId="0" fontId="28" fillId="0" borderId="15" xfId="0" applyFont="1" applyBorder="1" applyAlignment="1">
      <alignment wrapText="1"/>
    </xf>
    <xf numFmtId="0" fontId="28" fillId="0" borderId="18" xfId="0" applyFont="1" applyBorder="1" applyAlignment="1">
      <alignment wrapText="1"/>
    </xf>
    <xf numFmtId="0" fontId="13" fillId="6" borderId="1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3" fillId="7" borderId="5" xfId="0" applyFont="1" applyFill="1" applyBorder="1" applyAlignment="1">
      <alignment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9" fontId="15" fillId="4" borderId="1" xfId="0" applyNumberFormat="1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vertical="center" wrapText="1"/>
    </xf>
    <xf numFmtId="0" fontId="13" fillId="6" borderId="8" xfId="0" applyFont="1" applyFill="1" applyBorder="1" applyAlignment="1">
      <alignment vertical="center" wrapText="1"/>
    </xf>
    <xf numFmtId="0" fontId="15" fillId="5" borderId="5" xfId="0" applyFont="1" applyFill="1" applyBorder="1" applyAlignment="1">
      <alignment vertical="center" wrapText="1"/>
    </xf>
    <xf numFmtId="0" fontId="13" fillId="6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3" fontId="15" fillId="24" borderId="45" xfId="0" applyNumberFormat="1" applyFont="1" applyFill="1" applyBorder="1" applyAlignment="1">
      <alignment horizontal="center" vertical="center" wrapText="1"/>
    </xf>
    <xf numFmtId="3" fontId="15" fillId="24" borderId="59" xfId="0" applyNumberFormat="1" applyFont="1" applyFill="1" applyBorder="1" applyAlignment="1">
      <alignment horizontal="center" vertical="center" wrapText="1"/>
    </xf>
    <xf numFmtId="3" fontId="15" fillId="24" borderId="80" xfId="0" applyNumberFormat="1" applyFont="1" applyFill="1" applyBorder="1" applyAlignment="1">
      <alignment horizontal="center" vertical="center" wrapText="1"/>
    </xf>
    <xf numFmtId="0" fontId="18" fillId="9" borderId="60" xfId="0" applyFont="1" applyFill="1" applyBorder="1" applyAlignment="1">
      <alignment horizontal="center" vertical="center" wrapText="1"/>
    </xf>
    <xf numFmtId="0" fontId="17" fillId="0" borderId="57" xfId="0" applyFont="1" applyBorder="1" applyAlignment="1">
      <alignment wrapText="1"/>
    </xf>
    <xf numFmtId="0" fontId="18" fillId="9" borderId="75" xfId="0" applyFont="1" applyFill="1" applyBorder="1" applyAlignment="1">
      <alignment horizontal="center" vertical="center" wrapText="1"/>
    </xf>
    <xf numFmtId="0" fontId="17" fillId="0" borderId="55" xfId="0" applyFont="1" applyBorder="1" applyAlignment="1">
      <alignment wrapText="1"/>
    </xf>
    <xf numFmtId="0" fontId="24" fillId="10" borderId="60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wrapText="1"/>
    </xf>
    <xf numFmtId="0" fontId="24" fillId="22" borderId="60" xfId="0" applyFont="1" applyFill="1" applyBorder="1" applyAlignment="1">
      <alignment horizontal="left" vertical="center" wrapText="1"/>
    </xf>
    <xf numFmtId="0" fontId="17" fillId="25" borderId="57" xfId="0" applyFont="1" applyFill="1" applyBorder="1" applyAlignment="1">
      <alignment wrapText="1"/>
    </xf>
    <xf numFmtId="0" fontId="20" fillId="2" borderId="1" xfId="0" applyFont="1" applyFill="1" applyBorder="1" applyAlignment="1">
      <alignment vertical="center" wrapText="1"/>
    </xf>
    <xf numFmtId="0" fontId="21" fillId="0" borderId="3" xfId="0" applyFont="1" applyBorder="1" applyAlignment="1">
      <alignment wrapText="1"/>
    </xf>
    <xf numFmtId="0" fontId="22" fillId="8" borderId="1" xfId="0" applyFont="1" applyFill="1" applyBorder="1" applyAlignment="1">
      <alignment horizontal="left" vertical="center" wrapText="1"/>
    </xf>
    <xf numFmtId="0" fontId="21" fillId="0" borderId="4" xfId="0" applyFont="1" applyBorder="1" applyAlignment="1">
      <alignment wrapText="1"/>
    </xf>
    <xf numFmtId="0" fontId="31" fillId="9" borderId="8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wrapText="1"/>
    </xf>
    <xf numFmtId="0" fontId="32" fillId="0" borderId="51" xfId="0" applyFont="1" applyBorder="1" applyAlignment="1">
      <alignment wrapText="1"/>
    </xf>
    <xf numFmtId="0" fontId="32" fillId="0" borderId="81" xfId="0" applyFont="1" applyBorder="1" applyAlignment="1">
      <alignment wrapText="1"/>
    </xf>
    <xf numFmtId="0" fontId="33" fillId="0" borderId="0" xfId="0" applyFont="1" applyAlignment="1">
      <alignment wrapText="1"/>
    </xf>
    <xf numFmtId="0" fontId="32" fillId="0" borderId="77" xfId="0" applyFont="1" applyBorder="1" applyAlignment="1">
      <alignment wrapText="1"/>
    </xf>
    <xf numFmtId="0" fontId="32" fillId="0" borderId="79" xfId="0" applyFont="1" applyBorder="1" applyAlignment="1">
      <alignment wrapText="1"/>
    </xf>
    <xf numFmtId="0" fontId="32" fillId="0" borderId="78" xfId="0" applyFont="1" applyBorder="1" applyAlignment="1">
      <alignment wrapText="1"/>
    </xf>
    <xf numFmtId="0" fontId="32" fillId="0" borderId="39" xfId="0" applyFont="1" applyBorder="1" applyAlignment="1">
      <alignment wrapText="1"/>
    </xf>
    <xf numFmtId="0" fontId="31" fillId="9" borderId="50" xfId="0" applyFont="1" applyFill="1" applyBorder="1" applyAlignment="1">
      <alignment horizontal="center" vertical="center" wrapText="1"/>
    </xf>
    <xf numFmtId="0" fontId="32" fillId="0" borderId="46" xfId="0" applyFont="1" applyBorder="1" applyAlignment="1">
      <alignment wrapText="1"/>
    </xf>
    <xf numFmtId="0" fontId="32" fillId="0" borderId="58" xfId="0" applyFont="1" applyBorder="1" applyAlignment="1">
      <alignment wrapText="1"/>
    </xf>
    <xf numFmtId="0" fontId="31" fillId="9" borderId="71" xfId="0" applyFont="1" applyFill="1" applyBorder="1" applyAlignment="1">
      <alignment horizontal="center" vertical="center" wrapText="1"/>
    </xf>
    <xf numFmtId="0" fontId="32" fillId="0" borderId="59" xfId="0" applyFont="1" applyBorder="1" applyAlignment="1">
      <alignment wrapText="1"/>
    </xf>
    <xf numFmtId="0" fontId="32" fillId="0" borderId="80" xfId="0" applyFont="1" applyBorder="1" applyAlignment="1">
      <alignment wrapText="1"/>
    </xf>
    <xf numFmtId="0" fontId="31" fillId="9" borderId="72" xfId="0" applyFont="1" applyFill="1" applyBorder="1" applyAlignment="1">
      <alignment horizontal="center" vertical="center" wrapText="1"/>
    </xf>
    <xf numFmtId="0" fontId="32" fillId="0" borderId="73" xfId="0" applyFont="1" applyBorder="1" applyAlignment="1">
      <alignment wrapText="1"/>
    </xf>
    <xf numFmtId="0" fontId="32" fillId="0" borderId="74" xfId="0" applyFont="1" applyBorder="1" applyAlignment="1">
      <alignment wrapText="1"/>
    </xf>
    <xf numFmtId="0" fontId="20" fillId="8" borderId="1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2" fillId="8" borderId="8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wrapText="1"/>
    </xf>
    <xf numFmtId="0" fontId="21" fillId="0" borderId="11" xfId="0" applyFont="1" applyBorder="1" applyAlignment="1">
      <alignment wrapText="1"/>
    </xf>
    <xf numFmtId="0" fontId="21" fillId="0" borderId="68" xfId="0" applyFont="1" applyBorder="1" applyAlignment="1">
      <alignment wrapText="1"/>
    </xf>
    <xf numFmtId="0" fontId="21" fillId="0" borderId="69" xfId="0" applyFont="1" applyBorder="1" applyAlignment="1">
      <alignment wrapText="1"/>
    </xf>
    <xf numFmtId="0" fontId="21" fillId="0" borderId="70" xfId="0" applyFont="1" applyBorder="1" applyAlignment="1">
      <alignment wrapText="1"/>
    </xf>
    <xf numFmtId="0" fontId="20" fillId="17" borderId="8" xfId="0" applyFont="1" applyFill="1" applyBorder="1" applyAlignment="1">
      <alignment vertical="center" wrapText="1"/>
    </xf>
    <xf numFmtId="0" fontId="22" fillId="18" borderId="1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1" fillId="0" borderId="81" xfId="0" applyFont="1" applyBorder="1" applyAlignment="1">
      <alignment wrapText="1"/>
    </xf>
    <xf numFmtId="0" fontId="21" fillId="0" borderId="82" xfId="0" applyFont="1" applyBorder="1" applyAlignment="1">
      <alignment wrapText="1"/>
    </xf>
    <xf numFmtId="0" fontId="22" fillId="0" borderId="0" xfId="0" applyFont="1" applyAlignment="1">
      <alignment wrapText="1"/>
    </xf>
    <xf numFmtId="0" fontId="31" fillId="2" borderId="81" xfId="0" applyFont="1" applyFill="1" applyBorder="1" applyAlignment="1">
      <alignment vertical="center" wrapText="1"/>
    </xf>
    <xf numFmtId="0" fontId="32" fillId="0" borderId="82" xfId="0" applyFont="1" applyBorder="1" applyAlignment="1">
      <alignment wrapText="1"/>
    </xf>
    <xf numFmtId="0" fontId="32" fillId="0" borderId="68" xfId="0" applyFont="1" applyBorder="1" applyAlignment="1">
      <alignment wrapText="1"/>
    </xf>
    <xf numFmtId="0" fontId="32" fillId="0" borderId="70" xfId="0" applyFont="1" applyBorder="1" applyAlignment="1">
      <alignment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wrapText="1"/>
    </xf>
    <xf numFmtId="0" fontId="32" fillId="0" borderId="3" xfId="0" applyFont="1" applyBorder="1" applyAlignment="1">
      <alignment wrapText="1"/>
    </xf>
    <xf numFmtId="0" fontId="31" fillId="2" borderId="8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wrapText="1"/>
    </xf>
    <xf numFmtId="0" fontId="32" fillId="0" borderId="69" xfId="0" applyFont="1" applyBorder="1" applyAlignment="1">
      <alignment wrapText="1"/>
    </xf>
    <xf numFmtId="0" fontId="31" fillId="2" borderId="1" xfId="0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left" vertical="center" wrapText="1"/>
    </xf>
    <xf numFmtId="0" fontId="18" fillId="10" borderId="75" xfId="0" applyFont="1" applyFill="1" applyBorder="1" applyAlignment="1">
      <alignment horizontal="left" vertical="center" wrapText="1"/>
    </xf>
    <xf numFmtId="0" fontId="17" fillId="0" borderId="67" xfId="0" applyFont="1" applyBorder="1" applyAlignment="1">
      <alignment wrapText="1"/>
    </xf>
    <xf numFmtId="0" fontId="18" fillId="10" borderId="56" xfId="0" applyFont="1" applyFill="1" applyBorder="1" applyAlignment="1">
      <alignment horizontal="center" vertical="center" wrapText="1"/>
    </xf>
    <xf numFmtId="0" fontId="17" fillId="0" borderId="76" xfId="0" applyFont="1" applyBorder="1" applyAlignment="1">
      <alignment wrapText="1"/>
    </xf>
    <xf numFmtId="0" fontId="18" fillId="10" borderId="83" xfId="0" applyFont="1" applyFill="1" applyBorder="1" applyAlignment="1">
      <alignment horizontal="center" vertical="center" wrapText="1"/>
    </xf>
    <xf numFmtId="0" fontId="17" fillId="0" borderId="83" xfId="0" applyFont="1" applyBorder="1" applyAlignment="1">
      <alignment wrapText="1"/>
    </xf>
    <xf numFmtId="0" fontId="18" fillId="10" borderId="58" xfId="0" applyFont="1" applyFill="1" applyBorder="1" applyAlignment="1">
      <alignment horizontal="center" vertical="center" wrapText="1"/>
    </xf>
    <xf numFmtId="0" fontId="17" fillId="0" borderId="78" xfId="0" applyFont="1" applyBorder="1" applyAlignment="1">
      <alignment wrapText="1"/>
    </xf>
    <xf numFmtId="0" fontId="17" fillId="0" borderId="39" xfId="0" applyFont="1" applyBorder="1" applyAlignment="1">
      <alignment wrapText="1"/>
    </xf>
    <xf numFmtId="0" fontId="18" fillId="10" borderId="45" xfId="0" applyFont="1" applyFill="1" applyBorder="1" applyAlignment="1">
      <alignment horizontal="left" vertical="center" wrapText="1"/>
    </xf>
    <xf numFmtId="0" fontId="17" fillId="0" borderId="59" xfId="0" applyFont="1" applyBorder="1" applyAlignment="1">
      <alignment horizontal="left" wrapText="1"/>
    </xf>
    <xf numFmtId="3" fontId="18" fillId="10" borderId="45" xfId="0" applyNumberFormat="1" applyFont="1" applyFill="1" applyBorder="1" applyAlignment="1">
      <alignment horizontal="left" vertical="center" wrapText="1"/>
    </xf>
    <xf numFmtId="0" fontId="17" fillId="0" borderId="59" xfId="0" applyFont="1" applyBorder="1" applyAlignment="1">
      <alignment wrapText="1"/>
    </xf>
    <xf numFmtId="0" fontId="18" fillId="10" borderId="60" xfId="0" applyFont="1" applyFill="1" applyBorder="1" applyAlignment="1">
      <alignment horizontal="center" vertical="center" wrapText="1"/>
    </xf>
    <xf numFmtId="0" fontId="17" fillId="0" borderId="49" xfId="0" applyFont="1" applyBorder="1" applyAlignment="1">
      <alignment wrapText="1"/>
    </xf>
    <xf numFmtId="0" fontId="16" fillId="9" borderId="45" xfId="0" applyFont="1" applyFill="1" applyBorder="1" applyAlignment="1">
      <alignment horizontal="left" vertical="center" wrapText="1"/>
    </xf>
    <xf numFmtId="0" fontId="17" fillId="0" borderId="80" xfId="0" applyFont="1" applyBorder="1" applyAlignment="1">
      <alignment horizontal="left" wrapText="1"/>
    </xf>
    <xf numFmtId="0" fontId="17" fillId="0" borderId="46" xfId="0" applyFont="1" applyBorder="1" applyAlignment="1">
      <alignment wrapText="1"/>
    </xf>
    <xf numFmtId="0" fontId="17" fillId="0" borderId="66" xfId="0" applyFont="1" applyBorder="1" applyAlignment="1">
      <alignment wrapText="1"/>
    </xf>
    <xf numFmtId="0" fontId="17" fillId="0" borderId="77" xfId="0" applyFont="1" applyBorder="1" applyAlignment="1">
      <alignment wrapText="1"/>
    </xf>
    <xf numFmtId="0" fontId="18" fillId="22" borderId="45" xfId="0" applyFont="1" applyFill="1" applyBorder="1" applyAlignment="1">
      <alignment horizontal="left" vertical="center" wrapText="1"/>
    </xf>
    <xf numFmtId="0" fontId="17" fillId="25" borderId="80" xfId="0" applyFont="1" applyFill="1" applyBorder="1" applyAlignment="1">
      <alignment wrapText="1"/>
    </xf>
    <xf numFmtId="0" fontId="17" fillId="25" borderId="59" xfId="0" applyFont="1" applyFill="1" applyBorder="1" applyAlignment="1">
      <alignment wrapText="1"/>
    </xf>
    <xf numFmtId="0" fontId="17" fillId="0" borderId="58" xfId="0" applyFont="1" applyBorder="1" applyAlignment="1">
      <alignment wrapText="1"/>
    </xf>
    <xf numFmtId="0" fontId="17" fillId="0" borderId="80" xfId="0" applyFont="1" applyBorder="1" applyAlignment="1">
      <alignment wrapText="1"/>
    </xf>
    <xf numFmtId="0" fontId="18" fillId="10" borderId="45" xfId="0" applyFont="1" applyFill="1" applyBorder="1" applyAlignment="1">
      <alignment horizontal="center" vertical="center" wrapText="1"/>
    </xf>
    <xf numFmtId="0" fontId="18" fillId="10" borderId="59" xfId="0" applyFont="1" applyFill="1" applyBorder="1" applyAlignment="1">
      <alignment horizontal="center" vertical="center" wrapText="1"/>
    </xf>
    <xf numFmtId="0" fontId="18" fillId="10" borderId="80" xfId="0" applyFont="1" applyFill="1" applyBorder="1" applyAlignment="1">
      <alignment horizontal="center" vertical="center" wrapText="1"/>
    </xf>
    <xf numFmtId="3" fontId="18" fillId="10" borderId="59" xfId="0" applyNumberFormat="1" applyFont="1" applyFill="1" applyBorder="1" applyAlignment="1">
      <alignment horizontal="left" vertical="center" wrapText="1"/>
    </xf>
    <xf numFmtId="3" fontId="18" fillId="10" borderId="80" xfId="0" applyNumberFormat="1" applyFont="1" applyFill="1" applyBorder="1" applyAlignment="1">
      <alignment horizontal="left" vertical="center" wrapText="1"/>
    </xf>
    <xf numFmtId="0" fontId="24" fillId="10" borderId="60" xfId="0" applyFont="1" applyFill="1" applyBorder="1" applyAlignment="1">
      <alignment horizontal="center" vertical="center" wrapText="1"/>
    </xf>
    <xf numFmtId="0" fontId="18" fillId="10" borderId="75" xfId="0" applyFont="1" applyFill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18" fillId="10" borderId="59" xfId="0" applyFont="1" applyFill="1" applyBorder="1" applyAlignment="1">
      <alignment horizontal="left" vertical="center" wrapText="1"/>
    </xf>
    <xf numFmtId="0" fontId="18" fillId="10" borderId="80" xfId="0" applyFont="1" applyFill="1" applyBorder="1" applyAlignment="1">
      <alignment horizontal="left" vertical="center" wrapText="1"/>
    </xf>
    <xf numFmtId="0" fontId="4" fillId="9" borderId="60" xfId="0" applyFont="1" applyFill="1" applyBorder="1" applyAlignment="1">
      <alignment horizontal="center" vertical="center" wrapText="1"/>
    </xf>
    <xf numFmtId="0" fontId="3" fillId="0" borderId="57" xfId="0" applyFont="1" applyBorder="1" applyAlignment="1">
      <alignment wrapText="1"/>
    </xf>
    <xf numFmtId="0" fontId="4" fillId="9" borderId="75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wrapText="1"/>
    </xf>
    <xf numFmtId="0" fontId="16" fillId="9" borderId="45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7" fillId="0" borderId="3" xfId="0" applyFont="1" applyBorder="1" applyAlignment="1">
      <alignment wrapText="1"/>
    </xf>
    <xf numFmtId="0" fontId="18" fillId="8" borderId="1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wrapText="1"/>
    </xf>
    <xf numFmtId="0" fontId="31" fillId="9" borderId="56" xfId="0" applyFont="1" applyFill="1" applyBorder="1" applyAlignment="1">
      <alignment horizontal="center" vertical="center" wrapText="1"/>
    </xf>
    <xf numFmtId="0" fontId="32" fillId="0" borderId="49" xfId="0" applyFont="1" applyBorder="1" applyAlignment="1">
      <alignment wrapText="1"/>
    </xf>
    <xf numFmtId="0" fontId="32" fillId="0" borderId="76" xfId="0" applyFont="1" applyBorder="1" applyAlignment="1">
      <alignment wrapText="1"/>
    </xf>
    <xf numFmtId="0" fontId="31" fillId="9" borderId="45" xfId="0" applyFont="1" applyFill="1" applyBorder="1" applyAlignment="1">
      <alignment horizontal="center" vertical="center" wrapText="1"/>
    </xf>
    <xf numFmtId="0" fontId="31" fillId="9" borderId="60" xfId="0" applyFont="1" applyFill="1" applyBorder="1" applyAlignment="1">
      <alignment horizontal="center" vertical="center" wrapText="1"/>
    </xf>
    <xf numFmtId="0" fontId="32" fillId="0" borderId="42" xfId="0" applyFont="1" applyBorder="1" applyAlignment="1">
      <alignment wrapText="1"/>
    </xf>
    <xf numFmtId="0" fontId="32" fillId="0" borderId="52" xfId="0" applyFont="1" applyBorder="1" applyAlignment="1">
      <alignment wrapText="1"/>
    </xf>
    <xf numFmtId="0" fontId="18" fillId="8" borderId="1" xfId="0" applyFont="1" applyFill="1" applyBorder="1" applyAlignment="1">
      <alignment horizontal="center" vertical="center" wrapText="1"/>
    </xf>
    <xf numFmtId="0" fontId="18" fillId="8" borderId="8" xfId="0" applyFont="1" applyFill="1" applyBorder="1" applyAlignment="1">
      <alignment horizontal="left" vertical="center" wrapText="1"/>
    </xf>
    <xf numFmtId="0" fontId="17" fillId="0" borderId="10" xfId="0" applyFont="1" applyBorder="1" applyAlignment="1">
      <alignment wrapText="1"/>
    </xf>
    <xf numFmtId="0" fontId="17" fillId="0" borderId="11" xfId="0" applyFont="1" applyBorder="1" applyAlignment="1">
      <alignment wrapText="1"/>
    </xf>
    <xf numFmtId="0" fontId="17" fillId="0" borderId="68" xfId="0" applyFont="1" applyBorder="1" applyAlignment="1">
      <alignment wrapText="1"/>
    </xf>
    <xf numFmtId="0" fontId="17" fillId="0" borderId="69" xfId="0" applyFont="1" applyBorder="1" applyAlignment="1">
      <alignment wrapText="1"/>
    </xf>
    <xf numFmtId="0" fontId="17" fillId="0" borderId="70" xfId="0" applyFont="1" applyBorder="1" applyAlignment="1">
      <alignment wrapText="1"/>
    </xf>
    <xf numFmtId="0" fontId="16" fillId="8" borderId="1" xfId="0" applyFont="1" applyFill="1" applyBorder="1" applyAlignment="1">
      <alignment horizontal="center" vertical="center" wrapText="1"/>
    </xf>
    <xf numFmtId="164" fontId="18" fillId="8" borderId="1" xfId="0" applyNumberFormat="1" applyFont="1" applyFill="1" applyBorder="1" applyAlignment="1">
      <alignment horizontal="center" vertical="center" wrapText="1"/>
    </xf>
    <xf numFmtId="9" fontId="18" fillId="8" borderId="1" xfId="0" applyNumberFormat="1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7" fillId="0" borderId="81" xfId="0" applyFont="1" applyBorder="1" applyAlignment="1">
      <alignment wrapText="1"/>
    </xf>
    <xf numFmtId="0" fontId="17" fillId="0" borderId="82" xfId="0" applyFont="1" applyBorder="1" applyAlignment="1">
      <alignment wrapText="1"/>
    </xf>
    <xf numFmtId="10" fontId="18" fillId="15" borderId="1" xfId="0" applyNumberFormat="1" applyFont="1" applyFill="1" applyBorder="1" applyAlignment="1">
      <alignment horizontal="center" vertical="center" wrapText="1"/>
    </xf>
    <xf numFmtId="0" fontId="16" fillId="7" borderId="68" xfId="0" applyFont="1" applyFill="1" applyBorder="1" applyAlignment="1">
      <alignment vertical="center" wrapText="1"/>
    </xf>
    <xf numFmtId="0" fontId="18" fillId="8" borderId="68" xfId="0" applyFont="1" applyFill="1" applyBorder="1" applyAlignment="1">
      <alignment horizontal="left" vertical="center" wrapText="1"/>
    </xf>
    <xf numFmtId="0" fontId="17" fillId="0" borderId="80" xfId="0" applyFont="1" applyBorder="1" applyAlignment="1">
      <alignment vertical="center" wrapText="1"/>
    </xf>
    <xf numFmtId="0" fontId="18" fillId="14" borderId="60" xfId="0" applyFont="1" applyFill="1" applyBorder="1" applyAlignment="1">
      <alignment horizontal="center" vertical="center" wrapText="1"/>
    </xf>
    <xf numFmtId="0" fontId="16" fillId="16" borderId="45" xfId="0" applyFont="1" applyFill="1" applyBorder="1" applyAlignment="1">
      <alignment vertical="center" wrapText="1"/>
    </xf>
    <xf numFmtId="0" fontId="18" fillId="10" borderId="76" xfId="0" applyFont="1" applyFill="1" applyBorder="1" applyAlignment="1">
      <alignment horizontal="left" vertical="center" wrapText="1"/>
    </xf>
    <xf numFmtId="0" fontId="24" fillId="10" borderId="45" xfId="0" applyFont="1" applyFill="1" applyBorder="1" applyAlignment="1">
      <alignment horizontal="left" vertical="center" wrapText="1"/>
    </xf>
    <xf numFmtId="3" fontId="18" fillId="10" borderId="75" xfId="0" applyNumberFormat="1" applyFont="1" applyFill="1" applyBorder="1" applyAlignment="1">
      <alignment horizontal="left" vertical="center" wrapText="1"/>
    </xf>
    <xf numFmtId="0" fontId="18" fillId="12" borderId="60" xfId="0" applyFont="1" applyFill="1" applyBorder="1" applyAlignment="1">
      <alignment horizontal="center" vertical="center" wrapText="1"/>
    </xf>
    <xf numFmtId="0" fontId="19" fillId="0" borderId="80" xfId="0" applyFont="1" applyBorder="1" applyAlignment="1">
      <alignment wrapText="1"/>
    </xf>
    <xf numFmtId="0" fontId="24" fillId="10" borderId="56" xfId="0" applyFont="1" applyFill="1" applyBorder="1" applyAlignment="1">
      <alignment horizontal="center" vertical="center" wrapText="1"/>
    </xf>
    <xf numFmtId="3" fontId="18" fillId="8" borderId="1" xfId="0" applyNumberFormat="1" applyFont="1" applyFill="1" applyBorder="1" applyAlignment="1">
      <alignment horizontal="center" vertical="center" wrapText="1"/>
    </xf>
    <xf numFmtId="0" fontId="18" fillId="15" borderId="81" xfId="0" applyFont="1" applyFill="1" applyBorder="1" applyAlignment="1">
      <alignment horizontal="left" vertical="center" wrapText="1"/>
    </xf>
    <xf numFmtId="0" fontId="31" fillId="2" borderId="68" xfId="0" applyFont="1" applyFill="1" applyBorder="1" applyAlignment="1">
      <alignment horizontal="center" vertical="center" wrapText="1"/>
    </xf>
    <xf numFmtId="0" fontId="31" fillId="2" borderId="81" xfId="0" applyFont="1" applyFill="1" applyBorder="1" applyAlignment="1">
      <alignment horizontal="center" vertical="center" wrapText="1"/>
    </xf>
    <xf numFmtId="0" fontId="32" fillId="0" borderId="66" xfId="0" applyFont="1" applyBorder="1" applyAlignment="1">
      <alignment wrapText="1"/>
    </xf>
    <xf numFmtId="164" fontId="18" fillId="8" borderId="1" xfId="0" applyNumberFormat="1" applyFont="1" applyFill="1" applyBorder="1" applyAlignment="1">
      <alignment horizontal="center" vertical="top" wrapText="1"/>
    </xf>
    <xf numFmtId="0" fontId="16" fillId="7" borderId="8" xfId="0" applyFont="1" applyFill="1" applyBorder="1" applyAlignment="1">
      <alignment vertical="center" wrapText="1"/>
    </xf>
    <xf numFmtId="0" fontId="18" fillId="10" borderId="67" xfId="0" applyFont="1" applyFill="1" applyBorder="1" applyAlignment="1">
      <alignment horizontal="left" vertical="center" wrapText="1"/>
    </xf>
    <xf numFmtId="0" fontId="18" fillId="22" borderId="45" xfId="0" applyFont="1" applyFill="1" applyBorder="1" applyAlignment="1">
      <alignment horizontal="center" vertical="center" wrapText="1"/>
    </xf>
    <xf numFmtId="0" fontId="18" fillId="22" borderId="80" xfId="0" applyFont="1" applyFill="1" applyBorder="1" applyAlignment="1">
      <alignment horizontal="center" vertical="center" wrapText="1"/>
    </xf>
    <xf numFmtId="0" fontId="16" fillId="9" borderId="56" xfId="0" applyFont="1" applyFill="1" applyBorder="1" applyAlignment="1">
      <alignment horizontal="left" vertical="center" wrapText="1"/>
    </xf>
    <xf numFmtId="0" fontId="17" fillId="0" borderId="58" xfId="0" applyFont="1" applyBorder="1" applyAlignment="1">
      <alignment horizontal="left" wrapText="1"/>
    </xf>
    <xf numFmtId="0" fontId="24" fillId="10" borderId="66" xfId="0" applyFont="1" applyFill="1" applyBorder="1" applyAlignment="1">
      <alignment vertical="center" wrapText="1"/>
    </xf>
    <xf numFmtId="0" fontId="18" fillId="10" borderId="45" xfId="0" applyFont="1" applyFill="1" applyBorder="1" applyAlignment="1">
      <alignment horizontal="left" vertical="top" wrapText="1"/>
    </xf>
    <xf numFmtId="0" fontId="15" fillId="9" borderId="60" xfId="0" applyFont="1" applyFill="1" applyBorder="1" applyAlignment="1">
      <alignment horizontal="center" vertical="center" wrapText="1"/>
    </xf>
    <xf numFmtId="0" fontId="14" fillId="0" borderId="57" xfId="0" applyFont="1" applyBorder="1" applyAlignment="1">
      <alignment wrapText="1"/>
    </xf>
    <xf numFmtId="0" fontId="15" fillId="9" borderId="75" xfId="0" applyFont="1" applyFill="1" applyBorder="1" applyAlignment="1">
      <alignment horizontal="center" vertical="center" wrapText="1"/>
    </xf>
    <xf numFmtId="0" fontId="14" fillId="0" borderId="55" xfId="0" applyFont="1" applyBorder="1" applyAlignment="1">
      <alignment wrapText="1"/>
    </xf>
    <xf numFmtId="0" fontId="5" fillId="2" borderId="8" xfId="0" applyFont="1" applyFill="1" applyBorder="1" applyAlignment="1">
      <alignment vertical="center" wrapText="1"/>
    </xf>
    <xf numFmtId="0" fontId="3" fillId="0" borderId="11" xfId="0" applyFont="1" applyBorder="1" applyAlignment="1">
      <alignment wrapText="1"/>
    </xf>
    <xf numFmtId="0" fontId="31" fillId="9" borderId="46" xfId="0" applyFont="1" applyFill="1" applyBorder="1" applyAlignment="1">
      <alignment horizontal="center" vertical="center" wrapText="1"/>
    </xf>
    <xf numFmtId="0" fontId="31" fillId="9" borderId="59" xfId="0" applyFont="1" applyFill="1" applyBorder="1" applyAlignment="1">
      <alignment horizontal="center" vertical="center" wrapText="1"/>
    </xf>
    <xf numFmtId="0" fontId="31" fillId="9" borderId="58" xfId="0" applyFont="1" applyFill="1" applyBorder="1" applyAlignment="1">
      <alignment horizontal="center" vertical="center" wrapText="1"/>
    </xf>
    <xf numFmtId="0" fontId="32" fillId="0" borderId="65" xfId="0" applyFont="1" applyBorder="1" applyAlignment="1">
      <alignment wrapText="1"/>
    </xf>
    <xf numFmtId="0" fontId="25" fillId="8" borderId="8" xfId="0" applyFont="1" applyFill="1" applyBorder="1" applyAlignment="1">
      <alignment horizontal="left" vertical="center" wrapText="1"/>
    </xf>
    <xf numFmtId="0" fontId="17" fillId="0" borderId="11" xfId="0" applyFont="1" applyBorder="1" applyAlignment="1">
      <alignment horizontal="center" wrapText="1"/>
    </xf>
    <xf numFmtId="0" fontId="17" fillId="0" borderId="81" xfId="0" applyFont="1" applyBorder="1" applyAlignment="1">
      <alignment horizontal="center" wrapText="1"/>
    </xf>
    <xf numFmtId="0" fontId="17" fillId="0" borderId="82" xfId="0" applyFont="1" applyBorder="1" applyAlignment="1">
      <alignment horizontal="center" wrapText="1"/>
    </xf>
    <xf numFmtId="0" fontId="17" fillId="0" borderId="68" xfId="0" applyFont="1" applyBorder="1" applyAlignment="1">
      <alignment horizontal="center" wrapText="1"/>
    </xf>
    <xf numFmtId="0" fontId="17" fillId="0" borderId="70" xfId="0" applyFont="1" applyBorder="1" applyAlignment="1">
      <alignment horizontal="center" wrapText="1"/>
    </xf>
    <xf numFmtId="0" fontId="18" fillId="10" borderId="62" xfId="0" applyFont="1" applyFill="1" applyBorder="1" applyAlignment="1">
      <alignment horizontal="center" vertical="center" wrapText="1"/>
    </xf>
    <xf numFmtId="0" fontId="17" fillId="0" borderId="63" xfId="0" applyFont="1" applyBorder="1" applyAlignment="1">
      <alignment wrapText="1"/>
    </xf>
    <xf numFmtId="0" fontId="17" fillId="0" borderId="64" xfId="0" applyFont="1" applyBorder="1" applyAlignment="1">
      <alignment wrapText="1"/>
    </xf>
    <xf numFmtId="0" fontId="13" fillId="9" borderId="56" xfId="0" applyFont="1" applyFill="1" applyBorder="1" applyAlignment="1">
      <alignment horizontal="left" vertical="center" wrapText="1"/>
    </xf>
    <xf numFmtId="0" fontId="14" fillId="0" borderId="58" xfId="0" applyFont="1" applyBorder="1" applyAlignment="1">
      <alignment horizontal="left" wrapText="1"/>
    </xf>
    <xf numFmtId="0" fontId="20" fillId="2" borderId="81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7" borderId="1" xfId="0" applyFont="1" applyFill="1" applyBorder="1" applyAlignment="1">
      <alignment vertical="center" wrapText="1"/>
    </xf>
    <xf numFmtId="0" fontId="24" fillId="14" borderId="60" xfId="0" applyFont="1" applyFill="1" applyBorder="1" applyAlignment="1">
      <alignment horizontal="left" vertical="center" wrapText="1"/>
    </xf>
    <xf numFmtId="0" fontId="24" fillId="12" borderId="60" xfId="0" applyFont="1" applyFill="1" applyBorder="1" applyAlignment="1">
      <alignment horizontal="left" vertical="center" wrapText="1"/>
    </xf>
    <xf numFmtId="0" fontId="3" fillId="0" borderId="67" xfId="0" applyFont="1" applyBorder="1" applyAlignment="1">
      <alignment wrapText="1"/>
    </xf>
    <xf numFmtId="0" fontId="5" fillId="2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wrapText="1"/>
    </xf>
    <xf numFmtId="0" fontId="16" fillId="2" borderId="8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4" fillId="0" borderId="68" xfId="0" applyFont="1" applyBorder="1" applyAlignment="1">
      <alignment wrapText="1"/>
    </xf>
    <xf numFmtId="0" fontId="14" fillId="0" borderId="69" xfId="0" applyFont="1" applyBorder="1" applyAlignment="1">
      <alignment wrapText="1"/>
    </xf>
    <xf numFmtId="0" fontId="14" fillId="0" borderId="70" xfId="0" applyFont="1" applyBorder="1" applyAlignment="1">
      <alignment wrapText="1"/>
    </xf>
    <xf numFmtId="164" fontId="18" fillId="15" borderId="1" xfId="0" applyNumberFormat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vertical="center" wrapText="1"/>
    </xf>
    <xf numFmtId="0" fontId="16" fillId="6" borderId="8" xfId="0" applyFont="1" applyFill="1" applyBorder="1" applyAlignment="1">
      <alignment vertical="center" wrapText="1"/>
    </xf>
    <xf numFmtId="0" fontId="16" fillId="6" borderId="1" xfId="0" applyFont="1" applyFill="1" applyBorder="1" applyAlignment="1">
      <alignment vertical="center" wrapText="1"/>
    </xf>
    <xf numFmtId="0" fontId="16" fillId="6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wrapText="1"/>
    </xf>
    <xf numFmtId="0" fontId="19" fillId="0" borderId="81" xfId="0" applyFont="1" applyBorder="1" applyAlignment="1">
      <alignment wrapText="1"/>
    </xf>
    <xf numFmtId="0" fontId="19" fillId="0" borderId="66" xfId="0" applyFont="1" applyBorder="1" applyAlignment="1">
      <alignment wrapText="1"/>
    </xf>
    <xf numFmtId="0" fontId="19" fillId="0" borderId="68" xfId="0" applyFont="1" applyBorder="1" applyAlignment="1">
      <alignment wrapText="1"/>
    </xf>
    <xf numFmtId="0" fontId="19" fillId="0" borderId="69" xfId="0" applyFont="1" applyBorder="1" applyAlignment="1">
      <alignment wrapText="1"/>
    </xf>
    <xf numFmtId="0" fontId="22" fillId="4" borderId="8" xfId="0" applyFont="1" applyFill="1" applyBorder="1" applyAlignment="1">
      <alignment horizontal="left" vertical="center" wrapText="1"/>
    </xf>
    <xf numFmtId="0" fontId="18" fillId="6" borderId="8" xfId="0" applyFont="1" applyFill="1" applyBorder="1" applyAlignment="1">
      <alignment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vertical="center" wrapText="1"/>
    </xf>
    <xf numFmtId="0" fontId="32" fillId="0" borderId="3" xfId="0" applyFont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6" fillId="3" borderId="8" xfId="0" applyFont="1" applyFill="1" applyBorder="1" applyAlignment="1">
      <alignment vertical="center" wrapText="1"/>
    </xf>
    <xf numFmtId="0" fontId="15" fillId="5" borderId="8" xfId="0" applyFont="1" applyFill="1" applyBorder="1" applyAlignment="1">
      <alignment vertical="center" wrapText="1"/>
    </xf>
    <xf numFmtId="164" fontId="15" fillId="4" borderId="34" xfId="0" applyNumberFormat="1" applyFont="1" applyFill="1" applyBorder="1" applyAlignment="1">
      <alignment horizontal="center" vertical="center" wrapText="1"/>
    </xf>
    <xf numFmtId="9" fontId="15" fillId="4" borderId="34" xfId="0" applyNumberFormat="1" applyFont="1" applyFill="1" applyBorder="1" applyAlignment="1">
      <alignment horizontal="center" vertical="center" wrapText="1"/>
    </xf>
    <xf numFmtId="10" fontId="15" fillId="4" borderId="34" xfId="0" applyNumberFormat="1" applyFont="1" applyFill="1" applyBorder="1" applyAlignment="1">
      <alignment horizontal="center" vertical="center" wrapText="1"/>
    </xf>
    <xf numFmtId="0" fontId="13" fillId="6" borderId="34" xfId="0" applyFont="1" applyFill="1" applyBorder="1" applyAlignment="1">
      <alignment horizontal="center" vertical="center" wrapText="1"/>
    </xf>
    <xf numFmtId="0" fontId="13" fillId="6" borderId="34" xfId="0" applyFont="1" applyFill="1" applyBorder="1" applyAlignment="1">
      <alignment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28" fillId="0" borderId="23" xfId="0" applyFont="1" applyBorder="1" applyAlignment="1">
      <alignment wrapText="1"/>
    </xf>
    <xf numFmtId="0" fontId="28" fillId="0" borderId="31" xfId="0" applyFont="1" applyBorder="1" applyAlignment="1">
      <alignment wrapText="1"/>
    </xf>
    <xf numFmtId="0" fontId="28" fillId="0" borderId="32" xfId="0" applyFont="1" applyBorder="1" applyAlignment="1">
      <alignment wrapText="1"/>
    </xf>
    <xf numFmtId="0" fontId="28" fillId="0" borderId="37" xfId="0" applyFont="1" applyBorder="1" applyAlignment="1">
      <alignment wrapText="1"/>
    </xf>
    <xf numFmtId="0" fontId="28" fillId="0" borderId="39" xfId="0" applyFont="1" applyBorder="1" applyAlignment="1">
      <alignment wrapText="1"/>
    </xf>
    <xf numFmtId="0" fontId="15" fillId="4" borderId="21" xfId="0" applyFont="1" applyFill="1" applyBorder="1" applyAlignment="1">
      <alignment vertical="center" wrapText="1"/>
    </xf>
    <xf numFmtId="0" fontId="13" fillId="6" borderId="21" xfId="0" applyFont="1" applyFill="1" applyBorder="1" applyAlignment="1">
      <alignment vertical="center" wrapText="1"/>
    </xf>
    <xf numFmtId="0" fontId="29" fillId="6" borderId="21" xfId="0" applyFont="1" applyFill="1" applyBorder="1" applyAlignment="1">
      <alignment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5" fillId="8" borderId="34" xfId="0" applyFont="1" applyFill="1" applyBorder="1" applyAlignment="1">
      <alignment horizontal="center" vertical="center" wrapText="1"/>
    </xf>
    <xf numFmtId="10" fontId="15" fillId="8" borderId="34" xfId="0" applyNumberFormat="1" applyFont="1" applyFill="1" applyBorder="1" applyAlignment="1">
      <alignment horizontal="center" vertical="center" wrapText="1"/>
    </xf>
    <xf numFmtId="9" fontId="15" fillId="8" borderId="34" xfId="0" applyNumberFormat="1" applyFont="1" applyFill="1" applyBorder="1" applyAlignment="1">
      <alignment horizontal="center" vertical="center" wrapText="1"/>
    </xf>
    <xf numFmtId="0" fontId="15" fillId="8" borderId="34" xfId="0" applyFont="1" applyFill="1" applyBorder="1" applyAlignment="1">
      <alignment vertical="center" wrapText="1"/>
    </xf>
    <xf numFmtId="0" fontId="13" fillId="9" borderId="34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vertical="center" wrapText="1"/>
    </xf>
    <xf numFmtId="0" fontId="13" fillId="8" borderId="34" xfId="0" applyFont="1" applyFill="1" applyBorder="1" applyAlignment="1">
      <alignment horizontal="center" vertical="center" wrapText="1"/>
    </xf>
    <xf numFmtId="0" fontId="29" fillId="9" borderId="21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4" fillId="0" borderId="59" xfId="0" applyFont="1" applyBorder="1" applyAlignment="1">
      <alignment wrapText="1"/>
    </xf>
    <xf numFmtId="0" fontId="14" fillId="0" borderId="35" xfId="0" applyFont="1" applyBorder="1" applyAlignment="1">
      <alignment horizontal="center" wrapText="1"/>
    </xf>
    <xf numFmtId="164" fontId="15" fillId="8" borderId="34" xfId="0" applyNumberFormat="1" applyFont="1" applyFill="1" applyBorder="1" applyAlignment="1">
      <alignment horizontal="center" vertical="center" wrapText="1"/>
    </xf>
    <xf numFmtId="0" fontId="15" fillId="8" borderId="21" xfId="0" applyFont="1" applyFill="1" applyBorder="1" applyAlignment="1">
      <alignment vertical="center" wrapText="1"/>
    </xf>
    <xf numFmtId="0" fontId="15" fillId="15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center" wrapText="1"/>
    </xf>
    <xf numFmtId="0" fontId="15" fillId="8" borderId="21" xfId="0" applyFont="1" applyFill="1" applyBorder="1" applyAlignment="1">
      <alignment horizontal="left" vertical="center" wrapText="1"/>
    </xf>
    <xf numFmtId="0" fontId="14" fillId="0" borderId="22" xfId="0" applyFont="1" applyBorder="1" applyAlignment="1">
      <alignment horizontal="left" wrapText="1"/>
    </xf>
    <xf numFmtId="0" fontId="14" fillId="0" borderId="23" xfId="0" applyFont="1" applyBorder="1" applyAlignment="1">
      <alignment horizontal="left" wrapText="1"/>
    </xf>
    <xf numFmtId="0" fontId="14" fillId="0" borderId="3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4" fillId="0" borderId="32" xfId="0" applyFont="1" applyBorder="1" applyAlignment="1">
      <alignment horizontal="left" wrapText="1"/>
    </xf>
    <xf numFmtId="0" fontId="14" fillId="0" borderId="37" xfId="0" applyFont="1" applyBorder="1" applyAlignment="1">
      <alignment horizontal="left" wrapText="1"/>
    </xf>
    <xf numFmtId="0" fontId="14" fillId="0" borderId="38" xfId="0" applyFont="1" applyBorder="1" applyAlignment="1">
      <alignment horizontal="left" wrapText="1"/>
    </xf>
    <xf numFmtId="0" fontId="14" fillId="0" borderId="39" xfId="0" applyFont="1" applyBorder="1" applyAlignment="1">
      <alignment horizontal="left" wrapText="1"/>
    </xf>
    <xf numFmtId="0" fontId="15" fillId="2" borderId="34" xfId="0" applyFont="1" applyFill="1" applyBorder="1" applyAlignment="1">
      <alignment vertical="center" wrapText="1"/>
    </xf>
    <xf numFmtId="0" fontId="15" fillId="10" borderId="28" xfId="0" applyFont="1" applyFill="1" applyBorder="1" applyAlignment="1">
      <alignment horizontal="center" vertical="center" wrapText="1"/>
    </xf>
    <xf numFmtId="0" fontId="14" fillId="0" borderId="78" xfId="0" applyFont="1" applyBorder="1" applyAlignment="1">
      <alignment wrapText="1"/>
    </xf>
    <xf numFmtId="0" fontId="29" fillId="2" borderId="21" xfId="0" applyFont="1" applyFill="1" applyBorder="1" applyAlignment="1">
      <alignment horizontal="center" vertical="center" wrapText="1"/>
    </xf>
    <xf numFmtId="0" fontId="13" fillId="7" borderId="34" xfId="0" applyFont="1" applyFill="1" applyBorder="1" applyAlignment="1">
      <alignment vertical="center" wrapText="1"/>
    </xf>
    <xf numFmtId="3" fontId="15" fillId="8" borderId="34" xfId="0" applyNumberFormat="1" applyFont="1" applyFill="1" applyBorder="1" applyAlignment="1">
      <alignment horizontal="center" vertical="center" wrapText="1"/>
    </xf>
    <xf numFmtId="0" fontId="4" fillId="10" borderId="56" xfId="0" applyFont="1" applyFill="1" applyBorder="1" applyAlignment="1">
      <alignment horizontal="center" vertical="center" wrapText="1"/>
    </xf>
    <xf numFmtId="0" fontId="3" fillId="0" borderId="49" xfId="0" applyFont="1" applyBorder="1" applyAlignment="1">
      <alignment wrapText="1"/>
    </xf>
    <xf numFmtId="0" fontId="3" fillId="0" borderId="76" xfId="0" applyFont="1" applyBorder="1" applyAlignment="1">
      <alignment wrapText="1"/>
    </xf>
    <xf numFmtId="0" fontId="4" fillId="22" borderId="56" xfId="0" applyFont="1" applyFill="1" applyBorder="1" applyAlignment="1">
      <alignment horizontal="center" vertical="center" wrapText="1"/>
    </xf>
    <xf numFmtId="0" fontId="3" fillId="25" borderId="76" xfId="0" applyFont="1" applyFill="1" applyBorder="1" applyAlignment="1">
      <alignment wrapText="1"/>
    </xf>
    <xf numFmtId="0" fontId="3" fillId="25" borderId="49" xfId="0" applyFont="1" applyFill="1" applyBorder="1" applyAlignment="1">
      <alignment wrapText="1"/>
    </xf>
    <xf numFmtId="0" fontId="4" fillId="10" borderId="60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wrapText="1"/>
    </xf>
    <xf numFmtId="0" fontId="6" fillId="22" borderId="60" xfId="0" applyFont="1" applyFill="1" applyBorder="1" applyAlignment="1">
      <alignment horizontal="center" vertical="center" wrapText="1"/>
    </xf>
    <xf numFmtId="0" fontId="3" fillId="25" borderId="57" xfId="0" applyFont="1" applyFill="1" applyBorder="1" applyAlignment="1">
      <alignment wrapText="1"/>
    </xf>
    <xf numFmtId="0" fontId="6" fillId="10" borderId="6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0" borderId="81" xfId="0" applyFont="1" applyBorder="1" applyAlignment="1">
      <alignment wrapText="1"/>
    </xf>
    <xf numFmtId="0" fontId="3" fillId="0" borderId="82" xfId="0" applyFont="1" applyBorder="1" applyAlignment="1">
      <alignment wrapText="1"/>
    </xf>
    <xf numFmtId="0" fontId="3" fillId="0" borderId="68" xfId="0" applyFont="1" applyBorder="1" applyAlignment="1">
      <alignment wrapText="1"/>
    </xf>
    <xf numFmtId="0" fontId="3" fillId="0" borderId="70" xfId="0" applyFont="1" applyBorder="1" applyAlignment="1">
      <alignment wrapText="1"/>
    </xf>
    <xf numFmtId="0" fontId="5" fillId="9" borderId="56" xfId="0" applyFont="1" applyFill="1" applyBorder="1" applyAlignment="1">
      <alignment horizontal="center" vertical="center" wrapText="1"/>
    </xf>
    <xf numFmtId="0" fontId="3" fillId="0" borderId="46" xfId="0" applyFont="1" applyBorder="1" applyAlignment="1">
      <alignment wrapText="1"/>
    </xf>
    <xf numFmtId="0" fontId="4" fillId="0" borderId="0" xfId="0" applyFont="1" applyAlignment="1">
      <alignment wrapText="1"/>
    </xf>
    <xf numFmtId="0" fontId="3" fillId="0" borderId="77" xfId="0" applyFont="1" applyBorder="1" applyAlignment="1">
      <alignment wrapText="1"/>
    </xf>
    <xf numFmtId="0" fontId="3" fillId="0" borderId="58" xfId="0" applyFont="1" applyBorder="1" applyAlignment="1">
      <alignment wrapText="1"/>
    </xf>
    <xf numFmtId="0" fontId="3" fillId="0" borderId="78" xfId="0" applyFont="1" applyBorder="1" applyAlignment="1">
      <alignment wrapText="1"/>
    </xf>
    <xf numFmtId="0" fontId="3" fillId="0" borderId="39" xfId="0" applyFont="1" applyBorder="1" applyAlignment="1">
      <alignment wrapText="1"/>
    </xf>
    <xf numFmtId="0" fontId="6" fillId="8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wrapText="1"/>
    </xf>
    <xf numFmtId="0" fontId="5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wrapText="1"/>
    </xf>
    <xf numFmtId="0" fontId="3" fillId="0" borderId="69" xfId="0" applyFont="1" applyBorder="1" applyAlignment="1">
      <alignment wrapText="1"/>
    </xf>
    <xf numFmtId="0" fontId="5" fillId="9" borderId="45" xfId="0" applyFont="1" applyFill="1" applyBorder="1" applyAlignment="1">
      <alignment horizontal="center" vertical="center" wrapText="1"/>
    </xf>
    <xf numFmtId="0" fontId="3" fillId="0" borderId="59" xfId="0" applyFont="1" applyBorder="1" applyAlignment="1">
      <alignment wrapText="1"/>
    </xf>
    <xf numFmtId="0" fontId="3" fillId="0" borderId="80" xfId="0" applyFont="1" applyBorder="1" applyAlignment="1">
      <alignment wrapText="1"/>
    </xf>
    <xf numFmtId="0" fontId="5" fillId="9" borderId="60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vertical="center" wrapText="1"/>
    </xf>
    <xf numFmtId="0" fontId="5" fillId="16" borderId="45" xfId="0" applyFont="1" applyFill="1" applyBorder="1" applyAlignment="1">
      <alignment horizontal="center" vertical="center" wrapText="1"/>
    </xf>
    <xf numFmtId="0" fontId="4" fillId="22" borderId="60" xfId="0" applyFont="1" applyFill="1" applyBorder="1" applyAlignment="1">
      <alignment horizontal="center" vertical="center" wrapText="1"/>
    </xf>
    <xf numFmtId="0" fontId="3" fillId="25" borderId="42" xfId="0" applyFont="1" applyFill="1" applyBorder="1" applyAlignment="1">
      <alignment wrapText="1"/>
    </xf>
    <xf numFmtId="0" fontId="4" fillId="8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9" borderId="45" xfId="0" applyFont="1" applyFill="1" applyBorder="1" applyAlignment="1">
      <alignment horizontal="center" vertical="center" wrapText="1"/>
    </xf>
    <xf numFmtId="9" fontId="4" fillId="8" borderId="1" xfId="0" applyNumberFormat="1" applyFont="1" applyFill="1" applyBorder="1" applyAlignment="1">
      <alignment horizontal="center" vertical="center" wrapText="1"/>
    </xf>
    <xf numFmtId="0" fontId="4" fillId="10" borderId="45" xfId="0" applyFont="1" applyFill="1" applyBorder="1" applyAlignment="1">
      <alignment horizontal="center" vertical="center" wrapText="1"/>
    </xf>
    <xf numFmtId="0" fontId="4" fillId="10" borderId="80" xfId="0" applyFont="1" applyFill="1" applyBorder="1" applyAlignment="1">
      <alignment horizontal="center" vertical="center" wrapText="1"/>
    </xf>
    <xf numFmtId="0" fontId="4" fillId="10" borderId="45" xfId="0" applyFont="1" applyFill="1" applyBorder="1" applyAlignment="1">
      <alignment horizontal="left" vertical="center" wrapText="1"/>
    </xf>
    <xf numFmtId="0" fontId="4" fillId="10" borderId="80" xfId="0" applyFont="1" applyFill="1" applyBorder="1" applyAlignment="1">
      <alignment horizontal="left" vertical="center" wrapText="1"/>
    </xf>
    <xf numFmtId="3" fontId="4" fillId="10" borderId="45" xfId="0" applyNumberFormat="1" applyFont="1" applyFill="1" applyBorder="1" applyAlignment="1">
      <alignment horizontal="center" vertical="center" wrapText="1"/>
    </xf>
    <xf numFmtId="3" fontId="4" fillId="10" borderId="80" xfId="0" applyNumberFormat="1" applyFont="1" applyFill="1" applyBorder="1" applyAlignment="1">
      <alignment horizontal="center" vertical="center" wrapText="1"/>
    </xf>
    <xf numFmtId="0" fontId="5" fillId="2" borderId="81" xfId="0" applyFont="1" applyFill="1" applyBorder="1" applyAlignment="1">
      <alignment vertical="center" wrapText="1"/>
    </xf>
    <xf numFmtId="0" fontId="5" fillId="9" borderId="45" xfId="0" applyFont="1" applyFill="1" applyBorder="1" applyAlignment="1">
      <alignment vertical="center" wrapText="1"/>
    </xf>
    <xf numFmtId="0" fontId="3" fillId="0" borderId="66" xfId="0" applyFont="1" applyBorder="1" applyAlignment="1">
      <alignment wrapText="1"/>
    </xf>
    <xf numFmtId="0" fontId="5" fillId="7" borderId="1" xfId="0" applyFont="1" applyFill="1" applyBorder="1" applyAlignment="1">
      <alignment vertical="center" wrapText="1"/>
    </xf>
    <xf numFmtId="0" fontId="4" fillId="12" borderId="56" xfId="0" applyFont="1" applyFill="1" applyBorder="1" applyAlignment="1">
      <alignment horizontal="center" vertical="center" wrapText="1"/>
    </xf>
    <xf numFmtId="0" fontId="4" fillId="10" borderId="62" xfId="0" applyFont="1" applyFill="1" applyBorder="1" applyAlignment="1">
      <alignment horizontal="center" vertical="center" wrapText="1"/>
    </xf>
    <xf numFmtId="0" fontId="4" fillId="10" borderId="64" xfId="0" applyFont="1" applyFill="1" applyBorder="1" applyAlignment="1">
      <alignment horizontal="center" vertical="center" wrapText="1"/>
    </xf>
    <xf numFmtId="164" fontId="4" fillId="8" borderId="1" xfId="0" applyNumberFormat="1" applyFont="1" applyFill="1" applyBorder="1" applyAlignment="1">
      <alignment horizontal="center" vertical="center" wrapText="1"/>
    </xf>
    <xf numFmtId="0" fontId="5" fillId="9" borderId="59" xfId="0" applyFont="1" applyFill="1" applyBorder="1" applyAlignment="1">
      <alignment horizontal="center" vertical="center" wrapText="1"/>
    </xf>
    <xf numFmtId="0" fontId="4" fillId="10" borderId="63" xfId="0" applyFont="1" applyFill="1" applyBorder="1" applyAlignment="1">
      <alignment horizontal="center" vertical="center" wrapText="1"/>
    </xf>
    <xf numFmtId="0" fontId="5" fillId="9" borderId="46" xfId="0" applyFont="1" applyFill="1" applyBorder="1" applyAlignment="1">
      <alignment horizontal="center" vertical="center" wrapText="1"/>
    </xf>
    <xf numFmtId="0" fontId="5" fillId="9" borderId="58" xfId="0" applyFont="1" applyFill="1" applyBorder="1" applyAlignment="1">
      <alignment horizontal="center" vertical="center" wrapText="1"/>
    </xf>
    <xf numFmtId="0" fontId="4" fillId="22" borderId="45" xfId="0" applyFont="1" applyFill="1" applyBorder="1" applyAlignment="1">
      <alignment horizontal="center" vertical="center" wrapText="1"/>
    </xf>
    <xf numFmtId="0" fontId="4" fillId="22" borderId="80" xfId="0" applyFont="1" applyFill="1" applyBorder="1" applyAlignment="1">
      <alignment horizontal="center" vertical="center" wrapText="1"/>
    </xf>
    <xf numFmtId="0" fontId="3" fillId="0" borderId="80" xfId="0" applyFont="1" applyBorder="1" applyAlignment="1">
      <alignment horizontal="left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19" borderId="60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7" borderId="81" xfId="0" applyFont="1" applyFill="1" applyBorder="1" applyAlignment="1">
      <alignment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0" fontId="4" fillId="8" borderId="68" xfId="0" applyFont="1" applyFill="1" applyBorder="1" applyAlignment="1">
      <alignment horizontal="left" vertical="center" wrapText="1"/>
    </xf>
    <xf numFmtId="0" fontId="4" fillId="4" borderId="56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left" vertical="center" wrapText="1"/>
    </xf>
    <xf numFmtId="0" fontId="7" fillId="8" borderId="11" xfId="0" applyFont="1" applyFill="1" applyBorder="1" applyAlignment="1">
      <alignment horizontal="left" vertical="center" wrapText="1"/>
    </xf>
    <xf numFmtId="0" fontId="7" fillId="8" borderId="68" xfId="0" applyFont="1" applyFill="1" applyBorder="1" applyAlignment="1">
      <alignment horizontal="left" vertical="center" wrapText="1"/>
    </xf>
    <xf numFmtId="0" fontId="7" fillId="8" borderId="69" xfId="0" applyFont="1" applyFill="1" applyBorder="1" applyAlignment="1">
      <alignment horizontal="left" vertical="center" wrapText="1"/>
    </xf>
    <xf numFmtId="0" fontId="7" fillId="8" borderId="70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vertical="center" wrapText="1"/>
    </xf>
    <xf numFmtId="0" fontId="5" fillId="6" borderId="8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10" borderId="36" xfId="0" applyFont="1" applyFill="1" applyBorder="1" applyAlignment="1">
      <alignment horizontal="left" vertical="center" wrapText="1"/>
    </xf>
    <xf numFmtId="0" fontId="3" fillId="0" borderId="40" xfId="0" applyFont="1" applyBorder="1" applyAlignment="1">
      <alignment wrapText="1"/>
    </xf>
    <xf numFmtId="3" fontId="4" fillId="10" borderId="36" xfId="0" applyNumberFormat="1" applyFont="1" applyFill="1" applyBorder="1" applyAlignment="1">
      <alignment horizontal="center" vertical="center" wrapText="1"/>
    </xf>
    <xf numFmtId="0" fontId="5" fillId="9" borderId="36" xfId="0" applyFont="1" applyFill="1" applyBorder="1" applyAlignment="1">
      <alignment vertical="center" wrapText="1"/>
    </xf>
    <xf numFmtId="0" fontId="4" fillId="10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wrapText="1"/>
    </xf>
    <xf numFmtId="0" fontId="3" fillId="0" borderId="23" xfId="0" applyFont="1" applyBorder="1" applyAlignment="1">
      <alignment wrapText="1"/>
    </xf>
    <xf numFmtId="0" fontId="3" fillId="0" borderId="37" xfId="0" applyFont="1" applyBorder="1" applyAlignment="1">
      <alignment wrapText="1"/>
    </xf>
    <xf numFmtId="0" fontId="3" fillId="0" borderId="38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5" fillId="2" borderId="19" xfId="0" applyFont="1" applyFill="1" applyBorder="1" applyAlignment="1">
      <alignment vertical="center" wrapText="1"/>
    </xf>
    <xf numFmtId="0" fontId="3" fillId="0" borderId="20" xfId="0" applyFont="1" applyBorder="1" applyAlignment="1">
      <alignment wrapText="1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wrapText="1"/>
    </xf>
    <xf numFmtId="0" fontId="3" fillId="0" borderId="2" xfId="0" applyFont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0" fontId="10" fillId="0" borderId="15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5" fillId="9" borderId="28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wrapText="1"/>
    </xf>
    <xf numFmtId="0" fontId="3" fillId="0" borderId="30" xfId="0" applyFont="1" applyBorder="1" applyAlignment="1">
      <alignment wrapText="1"/>
    </xf>
    <xf numFmtId="0" fontId="4" fillId="22" borderId="45" xfId="0" applyFont="1" applyFill="1" applyBorder="1" applyAlignment="1">
      <alignment horizontal="left" vertical="center" wrapText="1"/>
    </xf>
    <xf numFmtId="0" fontId="4" fillId="22" borderId="80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3" fillId="0" borderId="14" xfId="0" applyFont="1" applyBorder="1" applyAlignment="1">
      <alignment wrapText="1"/>
    </xf>
    <xf numFmtId="0" fontId="3" fillId="0" borderId="17" xfId="0" applyFont="1" applyBorder="1" applyAlignment="1">
      <alignment wrapText="1"/>
    </xf>
    <xf numFmtId="0" fontId="4" fillId="10" borderId="34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wrapText="1"/>
    </xf>
    <xf numFmtId="0" fontId="5" fillId="2" borderId="5" xfId="0" applyFont="1" applyFill="1" applyBorder="1" applyAlignment="1">
      <alignment vertical="center" wrapText="1"/>
    </xf>
    <xf numFmtId="0" fontId="5" fillId="9" borderId="21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wrapText="1"/>
    </xf>
    <xf numFmtId="0" fontId="3" fillId="0" borderId="32" xfId="0" applyFont="1" applyBorder="1" applyAlignment="1">
      <alignment wrapText="1"/>
    </xf>
    <xf numFmtId="0" fontId="5" fillId="9" borderId="24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wrapText="1"/>
    </xf>
    <xf numFmtId="0" fontId="3" fillId="0" borderId="26" xfId="0" applyFont="1" applyBorder="1" applyAlignment="1">
      <alignment wrapText="1"/>
    </xf>
    <xf numFmtId="0" fontId="5" fillId="9" borderId="27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wrapText="1"/>
    </xf>
    <xf numFmtId="0" fontId="4" fillId="9" borderId="34" xfId="0" applyFont="1" applyFill="1" applyBorder="1" applyAlignment="1">
      <alignment horizontal="center" vertical="center" wrapText="1"/>
    </xf>
    <xf numFmtId="3" fontId="4" fillId="10" borderId="34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0" fontId="4" fillId="9" borderId="3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youthagency.gov.ge/" TargetMode="External"/><Relationship Id="rId2" Type="http://schemas.openxmlformats.org/officeDocument/2006/relationships/hyperlink" Target="https://youthagency.gov.ge/" TargetMode="External"/><Relationship Id="rId1" Type="http://schemas.openxmlformats.org/officeDocument/2006/relationships/hyperlink" Target="https://youthagency.gov.ge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youthagency.gov.ge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youthagency.gov.ge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youthagency.gov.ge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youthagency.gov.ge/" TargetMode="External"/><Relationship Id="rId2" Type="http://schemas.openxmlformats.org/officeDocument/2006/relationships/hyperlink" Target="https://youthagency.gov.ge/" TargetMode="External"/><Relationship Id="rId1" Type="http://schemas.openxmlformats.org/officeDocument/2006/relationships/hyperlink" Target="https://youthagency.gov.ge/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s://youthagency.gov.ge/" TargetMode="External"/><Relationship Id="rId4" Type="http://schemas.openxmlformats.org/officeDocument/2006/relationships/hyperlink" Target="https://youthagency.gov.ge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youthagency.gov.ge/" TargetMode="External"/><Relationship Id="rId1" Type="http://schemas.openxmlformats.org/officeDocument/2006/relationships/hyperlink" Target="https://youthagency.gov.g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250"/>
  <sheetViews>
    <sheetView showGridLines="0" view="pageBreakPreview" topLeftCell="A85" zoomScale="60" zoomScaleNormal="82" workbookViewId="0">
      <selection activeCell="I50" sqref="I50"/>
    </sheetView>
  </sheetViews>
  <sheetFormatPr defaultColWidth="12.625" defaultRowHeight="73.5" customHeight="1" x14ac:dyDescent="0.2"/>
  <cols>
    <col min="1" max="1" width="9.375" customWidth="1"/>
    <col min="2" max="2" width="13.625" customWidth="1"/>
    <col min="3" max="3" width="8" customWidth="1"/>
    <col min="4" max="4" width="35" customWidth="1"/>
    <col min="5" max="5" width="12.625" customWidth="1"/>
    <col min="6" max="6" width="5.375" customWidth="1"/>
    <col min="7" max="7" width="22.25" customWidth="1"/>
    <col min="8" max="8" width="24.875" customWidth="1"/>
    <col min="9" max="9" width="24.125" style="37" customWidth="1"/>
    <col min="10" max="10" width="17.625" customWidth="1"/>
    <col min="11" max="11" width="27" customWidth="1"/>
    <col min="12" max="12" width="12" customWidth="1"/>
    <col min="13" max="13" width="17.625" customWidth="1"/>
    <col min="14" max="14" width="10.75" customWidth="1"/>
    <col min="15" max="15" width="14.125" customWidth="1"/>
    <col min="16" max="16" width="19" customWidth="1"/>
    <col min="17" max="17" width="7.875" customWidth="1"/>
    <col min="18" max="26" width="8" customWidth="1"/>
  </cols>
  <sheetData>
    <row r="1" spans="1:26" s="17" customFormat="1" ht="73.5" customHeight="1" x14ac:dyDescent="0.2">
      <c r="A1" s="189" t="s">
        <v>0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</row>
    <row r="2" spans="1:26" s="3" customFormat="1" ht="216.75" customHeight="1" x14ac:dyDescent="0.35">
      <c r="A2" s="230" t="s">
        <v>1</v>
      </c>
      <c r="B2" s="231"/>
      <c r="C2" s="232" t="s">
        <v>2</v>
      </c>
      <c r="D2" s="187"/>
      <c r="E2" s="187"/>
      <c r="F2" s="187"/>
      <c r="G2" s="187"/>
      <c r="H2" s="187"/>
      <c r="I2" s="187"/>
      <c r="J2" s="187"/>
      <c r="K2" s="187"/>
      <c r="L2" s="185"/>
      <c r="M2" s="233" t="s">
        <v>3</v>
      </c>
      <c r="N2" s="234"/>
      <c r="O2" s="159"/>
      <c r="P2" s="249" t="s">
        <v>4</v>
      </c>
      <c r="Q2" s="159"/>
      <c r="R2" s="2"/>
      <c r="S2" s="2"/>
      <c r="T2" s="2"/>
      <c r="U2" s="2"/>
      <c r="V2" s="2"/>
      <c r="W2" s="2"/>
      <c r="X2" s="2"/>
      <c r="Y2" s="2"/>
      <c r="Z2" s="2"/>
    </row>
    <row r="3" spans="1:26" s="3" customFormat="1" ht="73.5" customHeight="1" x14ac:dyDescent="0.35">
      <c r="A3" s="235" t="s">
        <v>753</v>
      </c>
      <c r="B3" s="236"/>
      <c r="C3" s="242" t="s">
        <v>5</v>
      </c>
      <c r="D3" s="179"/>
      <c r="E3" s="179"/>
      <c r="F3" s="180"/>
      <c r="G3" s="247"/>
      <c r="H3" s="180"/>
      <c r="I3" s="248" t="s">
        <v>6</v>
      </c>
      <c r="J3" s="180"/>
      <c r="K3" s="241" t="s">
        <v>7</v>
      </c>
      <c r="L3" s="187"/>
      <c r="M3" s="187"/>
      <c r="N3" s="185"/>
      <c r="O3" s="248" t="s">
        <v>21</v>
      </c>
      <c r="P3" s="179"/>
      <c r="Q3" s="180"/>
      <c r="R3" s="2"/>
      <c r="S3" s="2"/>
      <c r="T3" s="2"/>
      <c r="U3" s="2"/>
      <c r="V3" s="2"/>
      <c r="W3" s="2"/>
      <c r="X3" s="2"/>
      <c r="Y3" s="2"/>
      <c r="Z3" s="2"/>
    </row>
    <row r="4" spans="1:26" s="3" customFormat="1" ht="73.5" customHeight="1" x14ac:dyDescent="0.35">
      <c r="A4" s="237"/>
      <c r="B4" s="238"/>
      <c r="C4" s="193"/>
      <c r="D4" s="164"/>
      <c r="E4" s="164"/>
      <c r="F4" s="194"/>
      <c r="G4" s="181"/>
      <c r="H4" s="183"/>
      <c r="I4" s="181"/>
      <c r="J4" s="183"/>
      <c r="K4" s="250" t="s">
        <v>8</v>
      </c>
      <c r="L4" s="185"/>
      <c r="M4" s="243" t="s">
        <v>9</v>
      </c>
      <c r="N4" s="185"/>
      <c r="O4" s="181"/>
      <c r="P4" s="182"/>
      <c r="Q4" s="183"/>
      <c r="R4" s="2"/>
      <c r="S4" s="2"/>
      <c r="T4" s="2"/>
      <c r="U4" s="2"/>
      <c r="V4" s="2"/>
      <c r="W4" s="2"/>
      <c r="X4" s="2"/>
      <c r="Y4" s="2"/>
      <c r="Z4" s="2"/>
    </row>
    <row r="5" spans="1:26" s="3" customFormat="1" ht="73.5" customHeight="1" x14ac:dyDescent="0.35">
      <c r="A5" s="237"/>
      <c r="B5" s="238"/>
      <c r="C5" s="193"/>
      <c r="D5" s="164"/>
      <c r="E5" s="164"/>
      <c r="F5" s="194"/>
      <c r="G5" s="243" t="s">
        <v>10</v>
      </c>
      <c r="H5" s="185"/>
      <c r="I5" s="251">
        <v>2021</v>
      </c>
      <c r="J5" s="185"/>
      <c r="K5" s="251">
        <v>2024</v>
      </c>
      <c r="L5" s="185"/>
      <c r="M5" s="251">
        <v>2026</v>
      </c>
      <c r="N5" s="185"/>
      <c r="O5" s="178" t="s">
        <v>754</v>
      </c>
      <c r="P5" s="179"/>
      <c r="Q5" s="180"/>
      <c r="R5" s="2"/>
      <c r="S5" s="2"/>
      <c r="T5" s="2"/>
      <c r="U5" s="2"/>
      <c r="V5" s="2"/>
      <c r="W5" s="2"/>
      <c r="X5" s="2"/>
      <c r="Y5" s="2"/>
      <c r="Z5" s="2"/>
    </row>
    <row r="6" spans="1:26" s="3" customFormat="1" ht="73.5" customHeight="1" x14ac:dyDescent="0.35">
      <c r="A6" s="239"/>
      <c r="B6" s="240"/>
      <c r="C6" s="181"/>
      <c r="D6" s="182"/>
      <c r="E6" s="182"/>
      <c r="F6" s="183"/>
      <c r="G6" s="243" t="s">
        <v>11</v>
      </c>
      <c r="H6" s="185"/>
      <c r="I6" s="245">
        <v>0.377</v>
      </c>
      <c r="J6" s="185"/>
      <c r="K6" s="246">
        <v>0.33850000000000002</v>
      </c>
      <c r="L6" s="185"/>
      <c r="M6" s="246">
        <v>0.3</v>
      </c>
      <c r="N6" s="185"/>
      <c r="O6" s="181"/>
      <c r="P6" s="182"/>
      <c r="Q6" s="183"/>
      <c r="R6" s="2"/>
      <c r="S6" s="2"/>
      <c r="T6" s="2"/>
      <c r="U6" s="2"/>
      <c r="V6" s="2"/>
      <c r="W6" s="2"/>
      <c r="X6" s="2"/>
      <c r="Y6" s="2"/>
      <c r="Z6" s="2"/>
    </row>
    <row r="7" spans="1:26" s="3" customFormat="1" ht="73.5" customHeight="1" x14ac:dyDescent="0.35">
      <c r="A7" s="244" t="s">
        <v>12</v>
      </c>
      <c r="B7" s="159"/>
      <c r="C7" s="186" t="s">
        <v>13</v>
      </c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5"/>
      <c r="R7" s="2"/>
      <c r="S7" s="2"/>
      <c r="T7" s="2"/>
      <c r="U7" s="2"/>
      <c r="V7" s="2"/>
      <c r="W7" s="2"/>
      <c r="X7" s="2"/>
      <c r="Y7" s="2"/>
      <c r="Z7" s="2"/>
    </row>
    <row r="8" spans="1:26" s="3" customFormat="1" ht="73.5" customHeight="1" x14ac:dyDescent="0.35">
      <c r="A8" s="190" t="s">
        <v>14</v>
      </c>
      <c r="B8" s="180"/>
      <c r="C8" s="195" t="s">
        <v>15</v>
      </c>
      <c r="D8" s="179"/>
      <c r="E8" s="179"/>
      <c r="F8" s="180"/>
      <c r="G8" s="198"/>
      <c r="H8" s="199"/>
      <c r="I8" s="198" t="s">
        <v>6</v>
      </c>
      <c r="J8" s="199"/>
      <c r="K8" s="189" t="s">
        <v>7</v>
      </c>
      <c r="L8" s="187"/>
      <c r="M8" s="187"/>
      <c r="N8" s="185"/>
      <c r="O8" s="190" t="s">
        <v>21</v>
      </c>
      <c r="P8" s="179"/>
      <c r="Q8" s="180"/>
      <c r="R8" s="2"/>
      <c r="S8" s="2"/>
      <c r="T8" s="2"/>
      <c r="U8" s="2"/>
      <c r="V8" s="2"/>
      <c r="W8" s="2"/>
      <c r="X8" s="2"/>
      <c r="Y8" s="2"/>
      <c r="Z8" s="2"/>
    </row>
    <row r="9" spans="1:26" s="3" customFormat="1" ht="73.5" customHeight="1" x14ac:dyDescent="0.35">
      <c r="A9" s="193"/>
      <c r="B9" s="194"/>
      <c r="C9" s="193"/>
      <c r="D9" s="164"/>
      <c r="E9" s="164"/>
      <c r="F9" s="194"/>
      <c r="G9" s="181"/>
      <c r="H9" s="183"/>
      <c r="I9" s="181"/>
      <c r="J9" s="183"/>
      <c r="K9" s="191" t="s">
        <v>8</v>
      </c>
      <c r="L9" s="185"/>
      <c r="M9" s="192" t="s">
        <v>9</v>
      </c>
      <c r="N9" s="185"/>
      <c r="O9" s="181"/>
      <c r="P9" s="182"/>
      <c r="Q9" s="183"/>
      <c r="R9" s="2"/>
      <c r="S9" s="2"/>
      <c r="T9" s="2"/>
      <c r="U9" s="2"/>
      <c r="V9" s="2"/>
      <c r="W9" s="2"/>
      <c r="X9" s="2"/>
      <c r="Y9" s="2"/>
      <c r="Z9" s="2"/>
    </row>
    <row r="10" spans="1:26" s="3" customFormat="1" ht="73.5" customHeight="1" x14ac:dyDescent="0.35">
      <c r="A10" s="193"/>
      <c r="B10" s="194"/>
      <c r="C10" s="193"/>
      <c r="D10" s="164"/>
      <c r="E10" s="164"/>
      <c r="F10" s="194"/>
      <c r="G10" s="196" t="s">
        <v>10</v>
      </c>
      <c r="H10" s="185"/>
      <c r="I10" s="197">
        <v>2021</v>
      </c>
      <c r="J10" s="185"/>
      <c r="K10" s="197">
        <v>2024</v>
      </c>
      <c r="L10" s="185"/>
      <c r="M10" s="197">
        <v>2026</v>
      </c>
      <c r="N10" s="185"/>
      <c r="O10" s="178" t="s">
        <v>754</v>
      </c>
      <c r="P10" s="179"/>
      <c r="Q10" s="180"/>
      <c r="R10" s="2"/>
      <c r="S10" s="2"/>
      <c r="T10" s="2"/>
      <c r="U10" s="2"/>
      <c r="V10" s="2"/>
      <c r="W10" s="2"/>
      <c r="X10" s="2"/>
      <c r="Y10" s="2"/>
      <c r="Z10" s="2"/>
    </row>
    <row r="11" spans="1:26" s="3" customFormat="1" ht="73.5" customHeight="1" x14ac:dyDescent="0.35">
      <c r="A11" s="181"/>
      <c r="B11" s="183"/>
      <c r="C11" s="181"/>
      <c r="D11" s="182"/>
      <c r="E11" s="182"/>
      <c r="F11" s="183"/>
      <c r="G11" s="196" t="s">
        <v>11</v>
      </c>
      <c r="H11" s="185"/>
      <c r="I11" s="184">
        <v>0.08</v>
      </c>
      <c r="J11" s="185"/>
      <c r="K11" s="184">
        <v>0.18</v>
      </c>
      <c r="L11" s="185"/>
      <c r="M11" s="184">
        <v>0.2</v>
      </c>
      <c r="N11" s="185"/>
      <c r="O11" s="181"/>
      <c r="P11" s="182"/>
      <c r="Q11" s="183"/>
      <c r="R11" s="2"/>
      <c r="S11" s="2"/>
      <c r="T11" s="2"/>
      <c r="U11" s="2"/>
      <c r="V11" s="2"/>
      <c r="W11" s="2"/>
      <c r="X11" s="2"/>
      <c r="Y11" s="2"/>
      <c r="Z11" s="2"/>
    </row>
    <row r="12" spans="1:26" s="3" customFormat="1" ht="73.5" customHeight="1" x14ac:dyDescent="0.35">
      <c r="A12" s="190" t="s">
        <v>16</v>
      </c>
      <c r="B12" s="180"/>
      <c r="C12" s="195" t="s">
        <v>17</v>
      </c>
      <c r="D12" s="179"/>
      <c r="E12" s="179"/>
      <c r="F12" s="180"/>
      <c r="G12" s="198"/>
      <c r="H12" s="199"/>
      <c r="I12" s="198" t="s">
        <v>6</v>
      </c>
      <c r="J12" s="199"/>
      <c r="K12" s="189" t="s">
        <v>7</v>
      </c>
      <c r="L12" s="187"/>
      <c r="M12" s="187"/>
      <c r="N12" s="185"/>
      <c r="O12" s="190" t="s">
        <v>21</v>
      </c>
      <c r="P12" s="179"/>
      <c r="Q12" s="180"/>
      <c r="R12" s="2"/>
      <c r="S12" s="2"/>
      <c r="T12" s="2"/>
      <c r="U12" s="2"/>
      <c r="V12" s="2"/>
      <c r="W12" s="2"/>
      <c r="X12" s="2"/>
      <c r="Y12" s="2"/>
      <c r="Z12" s="2"/>
    </row>
    <row r="13" spans="1:26" s="3" customFormat="1" ht="73.5" customHeight="1" x14ac:dyDescent="0.35">
      <c r="A13" s="193"/>
      <c r="B13" s="194"/>
      <c r="C13" s="193"/>
      <c r="D13" s="164"/>
      <c r="E13" s="164"/>
      <c r="F13" s="194"/>
      <c r="G13" s="181"/>
      <c r="H13" s="183"/>
      <c r="I13" s="181"/>
      <c r="J13" s="183"/>
      <c r="K13" s="191" t="s">
        <v>8</v>
      </c>
      <c r="L13" s="185"/>
      <c r="M13" s="192" t="s">
        <v>9</v>
      </c>
      <c r="N13" s="185"/>
      <c r="O13" s="181"/>
      <c r="P13" s="182"/>
      <c r="Q13" s="183"/>
      <c r="R13" s="2"/>
      <c r="S13" s="2"/>
      <c r="T13" s="2"/>
      <c r="U13" s="2"/>
      <c r="V13" s="2"/>
      <c r="W13" s="2"/>
      <c r="X13" s="2"/>
      <c r="Y13" s="2"/>
      <c r="Z13" s="2"/>
    </row>
    <row r="14" spans="1:26" s="3" customFormat="1" ht="73.5" customHeight="1" x14ac:dyDescent="0.35">
      <c r="A14" s="193"/>
      <c r="B14" s="194"/>
      <c r="C14" s="193"/>
      <c r="D14" s="164"/>
      <c r="E14" s="164"/>
      <c r="F14" s="194"/>
      <c r="G14" s="196" t="s">
        <v>10</v>
      </c>
      <c r="H14" s="185"/>
      <c r="I14" s="197">
        <v>2021</v>
      </c>
      <c r="J14" s="185"/>
      <c r="K14" s="197">
        <v>2024</v>
      </c>
      <c r="L14" s="185"/>
      <c r="M14" s="197">
        <v>2026</v>
      </c>
      <c r="N14" s="185"/>
      <c r="O14" s="178" t="s">
        <v>754</v>
      </c>
      <c r="P14" s="179"/>
      <c r="Q14" s="180"/>
      <c r="R14" s="2"/>
      <c r="S14" s="2"/>
      <c r="T14" s="2"/>
      <c r="U14" s="2"/>
      <c r="V14" s="2"/>
      <c r="W14" s="2"/>
      <c r="X14" s="2"/>
      <c r="Y14" s="2"/>
      <c r="Z14" s="2"/>
    </row>
    <row r="15" spans="1:26" s="3" customFormat="1" ht="73.5" customHeight="1" x14ac:dyDescent="0.35">
      <c r="A15" s="181"/>
      <c r="B15" s="183"/>
      <c r="C15" s="181"/>
      <c r="D15" s="182"/>
      <c r="E15" s="182"/>
      <c r="F15" s="183"/>
      <c r="G15" s="196" t="s">
        <v>11</v>
      </c>
      <c r="H15" s="185"/>
      <c r="I15" s="197">
        <v>18</v>
      </c>
      <c r="J15" s="185"/>
      <c r="K15" s="197">
        <v>50</v>
      </c>
      <c r="L15" s="185"/>
      <c r="M15" s="197">
        <v>100</v>
      </c>
      <c r="N15" s="185"/>
      <c r="O15" s="181"/>
      <c r="P15" s="182"/>
      <c r="Q15" s="183"/>
      <c r="R15" s="2"/>
      <c r="S15" s="2"/>
      <c r="T15" s="2"/>
      <c r="U15" s="2"/>
      <c r="V15" s="2"/>
      <c r="W15" s="2"/>
      <c r="X15" s="2"/>
      <c r="Y15" s="2"/>
      <c r="Z15" s="2"/>
    </row>
    <row r="16" spans="1:26" s="3" customFormat="1" ht="73.5" customHeight="1" x14ac:dyDescent="0.35">
      <c r="A16" s="190" t="s">
        <v>18</v>
      </c>
      <c r="B16" s="180"/>
      <c r="C16" s="195" t="s">
        <v>19</v>
      </c>
      <c r="D16" s="179"/>
      <c r="E16" s="179"/>
      <c r="F16" s="180"/>
      <c r="G16" s="188"/>
      <c r="H16" s="180"/>
      <c r="I16" s="188" t="s">
        <v>6</v>
      </c>
      <c r="J16" s="180"/>
      <c r="K16" s="189" t="s">
        <v>7</v>
      </c>
      <c r="L16" s="187"/>
      <c r="M16" s="187"/>
      <c r="N16" s="185"/>
      <c r="O16" s="190" t="s">
        <v>21</v>
      </c>
      <c r="P16" s="179"/>
      <c r="Q16" s="180"/>
      <c r="R16" s="2"/>
      <c r="S16" s="2"/>
      <c r="T16" s="2"/>
      <c r="U16" s="2"/>
      <c r="V16" s="2"/>
      <c r="W16" s="2"/>
      <c r="X16" s="2"/>
      <c r="Y16" s="2"/>
      <c r="Z16" s="2"/>
    </row>
    <row r="17" spans="1:26" s="3" customFormat="1" ht="73.5" customHeight="1" x14ac:dyDescent="0.35">
      <c r="A17" s="193"/>
      <c r="B17" s="194"/>
      <c r="C17" s="193"/>
      <c r="D17" s="164"/>
      <c r="E17" s="164"/>
      <c r="F17" s="194"/>
      <c r="G17" s="181"/>
      <c r="H17" s="183"/>
      <c r="I17" s="181"/>
      <c r="J17" s="183"/>
      <c r="K17" s="191" t="s">
        <v>8</v>
      </c>
      <c r="L17" s="185"/>
      <c r="M17" s="192" t="s">
        <v>9</v>
      </c>
      <c r="N17" s="185"/>
      <c r="O17" s="181"/>
      <c r="P17" s="182"/>
      <c r="Q17" s="183"/>
      <c r="R17" s="2"/>
      <c r="S17" s="2"/>
      <c r="T17" s="2"/>
      <c r="U17" s="2"/>
      <c r="V17" s="2"/>
      <c r="W17" s="2"/>
      <c r="X17" s="2"/>
      <c r="Y17" s="2"/>
      <c r="Z17" s="2"/>
    </row>
    <row r="18" spans="1:26" s="3" customFormat="1" ht="73.5" customHeight="1" x14ac:dyDescent="0.35">
      <c r="A18" s="193"/>
      <c r="B18" s="194"/>
      <c r="C18" s="193"/>
      <c r="D18" s="164"/>
      <c r="E18" s="164"/>
      <c r="F18" s="194"/>
      <c r="G18" s="196" t="s">
        <v>10</v>
      </c>
      <c r="H18" s="185"/>
      <c r="I18" s="197">
        <v>2021</v>
      </c>
      <c r="J18" s="185"/>
      <c r="K18" s="197">
        <v>2023</v>
      </c>
      <c r="L18" s="185"/>
      <c r="M18" s="197">
        <v>2025</v>
      </c>
      <c r="N18" s="185"/>
      <c r="O18" s="178" t="s">
        <v>754</v>
      </c>
      <c r="P18" s="179"/>
      <c r="Q18" s="180"/>
      <c r="R18" s="2"/>
      <c r="S18" s="2"/>
      <c r="T18" s="2"/>
      <c r="U18" s="2"/>
      <c r="V18" s="2"/>
      <c r="W18" s="2"/>
      <c r="X18" s="2"/>
      <c r="Y18" s="2"/>
      <c r="Z18" s="2"/>
    </row>
    <row r="19" spans="1:26" s="3" customFormat="1" ht="73.5" customHeight="1" x14ac:dyDescent="0.35">
      <c r="A19" s="181"/>
      <c r="B19" s="183"/>
      <c r="C19" s="181"/>
      <c r="D19" s="182"/>
      <c r="E19" s="182"/>
      <c r="F19" s="183"/>
      <c r="G19" s="196" t="s">
        <v>11</v>
      </c>
      <c r="H19" s="185"/>
      <c r="I19" s="184">
        <v>0.14000000000000001</v>
      </c>
      <c r="J19" s="185"/>
      <c r="K19" s="184">
        <v>0.21</v>
      </c>
      <c r="L19" s="185"/>
      <c r="M19" s="184">
        <v>0.28000000000000003</v>
      </c>
      <c r="N19" s="185"/>
      <c r="O19" s="181"/>
      <c r="P19" s="182"/>
      <c r="Q19" s="183"/>
      <c r="R19" s="2"/>
      <c r="S19" s="2"/>
      <c r="T19" s="2"/>
      <c r="U19" s="2"/>
      <c r="V19" s="2"/>
      <c r="W19" s="2"/>
      <c r="X19" s="2"/>
      <c r="Y19" s="2"/>
      <c r="Z19" s="2"/>
    </row>
    <row r="20" spans="1:26" s="3" customFormat="1" ht="73.5" customHeight="1" x14ac:dyDescent="0.35">
      <c r="A20" s="158" t="s">
        <v>20</v>
      </c>
      <c r="B20" s="159"/>
      <c r="C20" s="186" t="s">
        <v>762</v>
      </c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5"/>
      <c r="R20" s="2"/>
      <c r="S20" s="2"/>
      <c r="T20" s="2"/>
      <c r="U20" s="2"/>
      <c r="V20" s="2"/>
      <c r="W20" s="2"/>
      <c r="X20" s="2"/>
      <c r="Y20" s="2"/>
      <c r="Z20" s="2"/>
    </row>
    <row r="21" spans="1:26" s="3" customFormat="1" ht="73.5" customHeight="1" x14ac:dyDescent="0.35">
      <c r="A21" s="225" t="s">
        <v>731</v>
      </c>
      <c r="B21" s="206"/>
      <c r="C21" s="206"/>
      <c r="D21" s="207"/>
      <c r="E21" s="160" t="s">
        <v>920</v>
      </c>
      <c r="F21" s="161"/>
      <c r="G21" s="162"/>
      <c r="H21" s="169" t="s">
        <v>21</v>
      </c>
      <c r="I21" s="169" t="s">
        <v>22</v>
      </c>
      <c r="J21" s="169" t="s">
        <v>23</v>
      </c>
      <c r="K21" s="169" t="s">
        <v>24</v>
      </c>
      <c r="L21" s="169" t="s">
        <v>25</v>
      </c>
      <c r="M21" s="173" t="s">
        <v>26</v>
      </c>
      <c r="N21" s="174"/>
      <c r="O21" s="174"/>
      <c r="P21" s="174"/>
      <c r="Q21" s="175"/>
      <c r="R21" s="2"/>
      <c r="S21" s="2"/>
      <c r="T21" s="2"/>
      <c r="U21" s="2"/>
      <c r="V21" s="2"/>
      <c r="W21" s="2"/>
      <c r="X21" s="2"/>
      <c r="Y21" s="2"/>
      <c r="Z21" s="2"/>
    </row>
    <row r="22" spans="1:26" s="3" customFormat="1" ht="73.5" customHeight="1" x14ac:dyDescent="0.35">
      <c r="A22" s="163"/>
      <c r="B22" s="164"/>
      <c r="C22" s="164"/>
      <c r="D22" s="165"/>
      <c r="E22" s="163"/>
      <c r="F22" s="164"/>
      <c r="G22" s="165"/>
      <c r="H22" s="170"/>
      <c r="I22" s="170"/>
      <c r="J22" s="170"/>
      <c r="K22" s="170"/>
      <c r="L22" s="170"/>
      <c r="M22" s="176" t="s">
        <v>27</v>
      </c>
      <c r="N22" s="137"/>
      <c r="O22" s="176" t="s">
        <v>28</v>
      </c>
      <c r="P22" s="137"/>
      <c r="Q22" s="177" t="s">
        <v>29</v>
      </c>
      <c r="R22" s="2"/>
      <c r="S22" s="2"/>
      <c r="T22" s="2"/>
      <c r="U22" s="2"/>
      <c r="V22" s="2"/>
      <c r="W22" s="2"/>
      <c r="X22" s="2"/>
      <c r="Y22" s="2"/>
      <c r="Z22" s="2"/>
    </row>
    <row r="23" spans="1:26" s="3" customFormat="1" ht="73.5" customHeight="1" x14ac:dyDescent="0.25">
      <c r="A23" s="166"/>
      <c r="B23" s="167"/>
      <c r="C23" s="167"/>
      <c r="D23" s="168"/>
      <c r="E23" s="166"/>
      <c r="F23" s="167"/>
      <c r="G23" s="168"/>
      <c r="H23" s="171"/>
      <c r="I23" s="171"/>
      <c r="J23" s="171"/>
      <c r="K23" s="171"/>
      <c r="L23" s="171"/>
      <c r="M23" s="38" t="s">
        <v>30</v>
      </c>
      <c r="N23" s="38" t="s">
        <v>31</v>
      </c>
      <c r="O23" s="38" t="s">
        <v>30</v>
      </c>
      <c r="P23" s="38" t="s">
        <v>32</v>
      </c>
      <c r="Q23" s="171"/>
      <c r="R23" s="2"/>
      <c r="S23" s="2"/>
      <c r="T23" s="2"/>
      <c r="U23" s="2"/>
      <c r="V23" s="2"/>
      <c r="W23" s="2"/>
      <c r="X23" s="2"/>
      <c r="Y23" s="2"/>
      <c r="Z23" s="2"/>
    </row>
    <row r="24" spans="1:26" s="3" customFormat="1" ht="300.75" customHeight="1" x14ac:dyDescent="0.35">
      <c r="A24" s="85" t="s">
        <v>33</v>
      </c>
      <c r="B24" s="150" t="s">
        <v>733</v>
      </c>
      <c r="C24" s="203"/>
      <c r="D24" s="137"/>
      <c r="E24" s="103" t="s">
        <v>34</v>
      </c>
      <c r="F24" s="150" t="s">
        <v>734</v>
      </c>
      <c r="G24" s="137"/>
      <c r="H24" s="39" t="s">
        <v>35</v>
      </c>
      <c r="I24" s="39" t="s">
        <v>348</v>
      </c>
      <c r="J24" s="39"/>
      <c r="K24" s="90" t="s">
        <v>61</v>
      </c>
      <c r="L24" s="88">
        <v>1000000</v>
      </c>
      <c r="M24" s="88">
        <v>1000000</v>
      </c>
      <c r="N24" s="39" t="s">
        <v>36</v>
      </c>
      <c r="O24" s="88"/>
      <c r="P24" s="88"/>
      <c r="Q24" s="88"/>
      <c r="R24" s="2"/>
      <c r="S24" s="2"/>
      <c r="T24" s="2"/>
      <c r="U24" s="2"/>
      <c r="V24" s="2"/>
      <c r="W24" s="2"/>
      <c r="X24" s="2"/>
      <c r="Y24" s="2"/>
      <c r="Z24" s="2"/>
    </row>
    <row r="25" spans="1:26" s="3" customFormat="1" ht="201.75" customHeight="1" x14ac:dyDescent="0.35">
      <c r="A25" s="85" t="s">
        <v>37</v>
      </c>
      <c r="B25" s="150" t="s">
        <v>38</v>
      </c>
      <c r="C25" s="203"/>
      <c r="D25" s="137"/>
      <c r="E25" s="103" t="s">
        <v>39</v>
      </c>
      <c r="F25" s="150" t="s">
        <v>40</v>
      </c>
      <c r="G25" s="137"/>
      <c r="H25" s="39" t="s">
        <v>41</v>
      </c>
      <c r="I25" s="39" t="s">
        <v>42</v>
      </c>
      <c r="J25" s="39"/>
      <c r="K25" s="90" t="s">
        <v>61</v>
      </c>
      <c r="L25" s="88">
        <v>3000000</v>
      </c>
      <c r="M25" s="88">
        <v>3000000</v>
      </c>
      <c r="N25" s="39">
        <v>320302</v>
      </c>
      <c r="O25" s="88"/>
      <c r="P25" s="39"/>
      <c r="Q25" s="88"/>
      <c r="R25" s="2"/>
      <c r="S25" s="2"/>
      <c r="T25" s="2"/>
      <c r="U25" s="2"/>
      <c r="V25" s="2"/>
      <c r="W25" s="2"/>
      <c r="X25" s="2"/>
      <c r="Y25" s="2"/>
      <c r="Z25" s="2"/>
    </row>
    <row r="26" spans="1:26" s="3" customFormat="1" ht="131.25" customHeight="1" x14ac:dyDescent="0.35">
      <c r="A26" s="172" t="s">
        <v>43</v>
      </c>
      <c r="B26" s="205" t="s">
        <v>44</v>
      </c>
      <c r="C26" s="206"/>
      <c r="D26" s="207"/>
      <c r="E26" s="40" t="s">
        <v>45</v>
      </c>
      <c r="F26" s="150" t="s">
        <v>46</v>
      </c>
      <c r="G26" s="137"/>
      <c r="H26" s="155" t="s">
        <v>763</v>
      </c>
      <c r="I26" s="131" t="s">
        <v>47</v>
      </c>
      <c r="J26" s="131"/>
      <c r="K26" s="131" t="s">
        <v>61</v>
      </c>
      <c r="L26" s="151">
        <f>91000+99000</f>
        <v>190000</v>
      </c>
      <c r="M26" s="147">
        <f>L26-O26</f>
        <v>101000</v>
      </c>
      <c r="N26" s="131">
        <v>311101</v>
      </c>
      <c r="O26" s="147">
        <v>89000</v>
      </c>
      <c r="P26" s="131" t="s">
        <v>52</v>
      </c>
      <c r="Q26" s="147"/>
      <c r="R26" s="2"/>
      <c r="S26" s="2"/>
      <c r="T26" s="2"/>
      <c r="U26" s="2"/>
      <c r="V26" s="2"/>
      <c r="W26" s="2"/>
      <c r="X26" s="2"/>
      <c r="Y26" s="2"/>
      <c r="Z26" s="2"/>
    </row>
    <row r="27" spans="1:26" s="3" customFormat="1" ht="112.5" customHeight="1" x14ac:dyDescent="0.35">
      <c r="A27" s="170"/>
      <c r="B27" s="163"/>
      <c r="C27" s="164"/>
      <c r="D27" s="165"/>
      <c r="E27" s="40" t="s">
        <v>48</v>
      </c>
      <c r="F27" s="150" t="s">
        <v>49</v>
      </c>
      <c r="G27" s="137"/>
      <c r="H27" s="156"/>
      <c r="I27" s="149"/>
      <c r="J27" s="149"/>
      <c r="K27" s="149"/>
      <c r="L27" s="152"/>
      <c r="M27" s="154"/>
      <c r="N27" s="149"/>
      <c r="O27" s="154"/>
      <c r="P27" s="149"/>
      <c r="Q27" s="154"/>
      <c r="R27" s="2"/>
      <c r="S27" s="2"/>
      <c r="T27" s="2"/>
      <c r="U27" s="2"/>
      <c r="V27" s="2"/>
      <c r="W27" s="2"/>
      <c r="X27" s="2"/>
      <c r="Y27" s="2"/>
      <c r="Z27" s="2"/>
    </row>
    <row r="28" spans="1:26" s="3" customFormat="1" ht="120" customHeight="1" x14ac:dyDescent="0.35">
      <c r="A28" s="171"/>
      <c r="B28" s="166"/>
      <c r="C28" s="167"/>
      <c r="D28" s="168"/>
      <c r="E28" s="40" t="s">
        <v>50</v>
      </c>
      <c r="F28" s="150" t="s">
        <v>51</v>
      </c>
      <c r="G28" s="137"/>
      <c r="H28" s="157"/>
      <c r="I28" s="132"/>
      <c r="J28" s="132"/>
      <c r="K28" s="132"/>
      <c r="L28" s="153"/>
      <c r="M28" s="148"/>
      <c r="N28" s="132"/>
      <c r="O28" s="148"/>
      <c r="P28" s="132"/>
      <c r="Q28" s="148"/>
      <c r="R28" s="2"/>
      <c r="S28" s="2"/>
      <c r="T28" s="2"/>
      <c r="U28" s="2"/>
      <c r="V28" s="2"/>
      <c r="W28" s="2"/>
      <c r="X28" s="2"/>
      <c r="Y28" s="2"/>
      <c r="Z28" s="2"/>
    </row>
    <row r="29" spans="1:26" s="3" customFormat="1" ht="198" customHeight="1" x14ac:dyDescent="0.35">
      <c r="A29" s="85" t="s">
        <v>53</v>
      </c>
      <c r="B29" s="150" t="s">
        <v>54</v>
      </c>
      <c r="C29" s="203"/>
      <c r="D29" s="137"/>
      <c r="E29" s="40" t="s">
        <v>55</v>
      </c>
      <c r="F29" s="150" t="s">
        <v>735</v>
      </c>
      <c r="G29" s="137"/>
      <c r="H29" s="39" t="s">
        <v>754</v>
      </c>
      <c r="I29" s="39" t="s">
        <v>56</v>
      </c>
      <c r="J29" s="39"/>
      <c r="K29" s="90" t="s">
        <v>72</v>
      </c>
      <c r="L29" s="88">
        <v>450000</v>
      </c>
      <c r="M29" s="88">
        <v>450000</v>
      </c>
      <c r="N29" s="39">
        <v>330902</v>
      </c>
      <c r="O29" s="88"/>
      <c r="P29" s="39"/>
      <c r="Q29" s="88"/>
      <c r="R29" s="2"/>
      <c r="S29" s="2"/>
      <c r="T29" s="2"/>
      <c r="U29" s="2"/>
      <c r="V29" s="2"/>
      <c r="W29" s="2"/>
      <c r="X29" s="2"/>
      <c r="Y29" s="2"/>
      <c r="Z29" s="2"/>
    </row>
    <row r="30" spans="1:26" s="3" customFormat="1" ht="182.25" customHeight="1" x14ac:dyDescent="0.35">
      <c r="A30" s="85" t="s">
        <v>57</v>
      </c>
      <c r="B30" s="150" t="s">
        <v>58</v>
      </c>
      <c r="C30" s="203"/>
      <c r="D30" s="137"/>
      <c r="E30" s="40" t="s">
        <v>59</v>
      </c>
      <c r="F30" s="150" t="s">
        <v>60</v>
      </c>
      <c r="G30" s="137"/>
      <c r="H30" s="39" t="s">
        <v>754</v>
      </c>
      <c r="I30" s="39" t="s">
        <v>56</v>
      </c>
      <c r="J30" s="39"/>
      <c r="K30" s="90" t="s">
        <v>61</v>
      </c>
      <c r="L30" s="88">
        <v>950000</v>
      </c>
      <c r="M30" s="88">
        <v>950000</v>
      </c>
      <c r="N30" s="39">
        <v>330902</v>
      </c>
      <c r="O30" s="88"/>
      <c r="P30" s="39"/>
      <c r="Q30" s="88"/>
      <c r="R30" s="2"/>
      <c r="S30" s="2"/>
      <c r="T30" s="2"/>
      <c r="U30" s="2"/>
      <c r="V30" s="2"/>
      <c r="W30" s="2"/>
      <c r="X30" s="2"/>
      <c r="Y30" s="2"/>
      <c r="Z30" s="2"/>
    </row>
    <row r="31" spans="1:26" s="3" customFormat="1" ht="171" customHeight="1" x14ac:dyDescent="0.35">
      <c r="A31" s="85" t="s">
        <v>62</v>
      </c>
      <c r="B31" s="150" t="s">
        <v>63</v>
      </c>
      <c r="C31" s="203"/>
      <c r="D31" s="137"/>
      <c r="E31" s="40" t="s">
        <v>64</v>
      </c>
      <c r="F31" s="201" t="s">
        <v>65</v>
      </c>
      <c r="G31" s="202"/>
      <c r="H31" s="39" t="s">
        <v>754</v>
      </c>
      <c r="I31" s="39" t="s">
        <v>56</v>
      </c>
      <c r="J31" s="39"/>
      <c r="K31" s="87" t="s">
        <v>61</v>
      </c>
      <c r="L31" s="88">
        <v>50000</v>
      </c>
      <c r="M31" s="88">
        <v>50000</v>
      </c>
      <c r="N31" s="39">
        <v>330902</v>
      </c>
      <c r="O31" s="88"/>
      <c r="P31" s="39"/>
      <c r="Q31" s="88"/>
      <c r="R31" s="2"/>
      <c r="S31" s="2"/>
      <c r="T31" s="2"/>
      <c r="U31" s="2"/>
      <c r="V31" s="2"/>
      <c r="W31" s="2"/>
      <c r="X31" s="2"/>
      <c r="Y31" s="2"/>
      <c r="Z31" s="2"/>
    </row>
    <row r="32" spans="1:26" s="3" customFormat="1" ht="180.75" customHeight="1" x14ac:dyDescent="0.35">
      <c r="A32" s="222" t="s">
        <v>66</v>
      </c>
      <c r="B32" s="205" t="s">
        <v>67</v>
      </c>
      <c r="C32" s="206"/>
      <c r="D32" s="207"/>
      <c r="E32" s="40" t="s">
        <v>68</v>
      </c>
      <c r="F32" s="150" t="s">
        <v>69</v>
      </c>
      <c r="G32" s="137"/>
      <c r="H32" s="129" t="s">
        <v>755</v>
      </c>
      <c r="I32" s="129" t="s">
        <v>56</v>
      </c>
      <c r="J32" s="129"/>
      <c r="K32" s="131" t="s">
        <v>61</v>
      </c>
      <c r="L32" s="147">
        <f>14400+8000</f>
        <v>22400</v>
      </c>
      <c r="M32" s="147">
        <f>L32</f>
        <v>22400</v>
      </c>
      <c r="N32" s="129">
        <v>330902</v>
      </c>
      <c r="O32" s="129"/>
      <c r="P32" s="129"/>
      <c r="Q32" s="129"/>
      <c r="R32" s="2"/>
      <c r="S32" s="2"/>
      <c r="T32" s="2"/>
      <c r="U32" s="2"/>
      <c r="V32" s="2"/>
      <c r="W32" s="2"/>
      <c r="X32" s="2"/>
      <c r="Y32" s="2"/>
      <c r="Z32" s="2"/>
    </row>
    <row r="33" spans="1:26" s="3" customFormat="1" ht="112.5" customHeight="1" x14ac:dyDescent="0.35">
      <c r="A33" s="171"/>
      <c r="B33" s="208"/>
      <c r="C33" s="209"/>
      <c r="D33" s="210"/>
      <c r="E33" s="40" t="s">
        <v>70</v>
      </c>
      <c r="F33" s="150" t="s">
        <v>71</v>
      </c>
      <c r="G33" s="137"/>
      <c r="H33" s="130"/>
      <c r="I33" s="130"/>
      <c r="J33" s="130"/>
      <c r="K33" s="132"/>
      <c r="L33" s="148"/>
      <c r="M33" s="148"/>
      <c r="N33" s="130"/>
      <c r="O33" s="130"/>
      <c r="P33" s="130"/>
      <c r="Q33" s="130"/>
      <c r="R33" s="2"/>
      <c r="S33" s="2"/>
      <c r="T33" s="2"/>
      <c r="U33" s="2"/>
      <c r="V33" s="2"/>
      <c r="W33" s="2"/>
      <c r="X33" s="2"/>
      <c r="Y33" s="2"/>
      <c r="Z33" s="2"/>
    </row>
    <row r="34" spans="1:26" s="3" customFormat="1" ht="203.25" customHeight="1" x14ac:dyDescent="0.35">
      <c r="A34" s="226" t="s">
        <v>73</v>
      </c>
      <c r="B34" s="216" t="s">
        <v>74</v>
      </c>
      <c r="C34" s="217"/>
      <c r="D34" s="218"/>
      <c r="E34" s="40" t="s">
        <v>75</v>
      </c>
      <c r="F34" s="150" t="s">
        <v>76</v>
      </c>
      <c r="G34" s="137"/>
      <c r="H34" s="129" t="s">
        <v>756</v>
      </c>
      <c r="I34" s="129" t="s">
        <v>56</v>
      </c>
      <c r="J34" s="131"/>
      <c r="K34" s="131" t="s">
        <v>61</v>
      </c>
      <c r="L34" s="147">
        <v>27000</v>
      </c>
      <c r="M34" s="131"/>
      <c r="N34" s="131"/>
      <c r="O34" s="147">
        <v>27000</v>
      </c>
      <c r="P34" s="131" t="s">
        <v>77</v>
      </c>
      <c r="Q34" s="104"/>
      <c r="R34" s="2"/>
      <c r="S34" s="2"/>
      <c r="T34" s="2"/>
      <c r="U34" s="2"/>
      <c r="V34" s="2"/>
      <c r="W34" s="2"/>
      <c r="X34" s="2"/>
      <c r="Y34" s="2"/>
      <c r="Z34" s="2"/>
    </row>
    <row r="35" spans="1:26" s="3" customFormat="1" ht="227.25" customHeight="1" x14ac:dyDescent="0.35">
      <c r="A35" s="227"/>
      <c r="B35" s="219"/>
      <c r="C35" s="220"/>
      <c r="D35" s="221"/>
      <c r="E35" s="105" t="s">
        <v>895</v>
      </c>
      <c r="F35" s="150" t="s">
        <v>764</v>
      </c>
      <c r="G35" s="137"/>
      <c r="H35" s="130"/>
      <c r="I35" s="130"/>
      <c r="J35" s="132"/>
      <c r="K35" s="132"/>
      <c r="L35" s="148"/>
      <c r="M35" s="132"/>
      <c r="N35" s="132"/>
      <c r="O35" s="148"/>
      <c r="P35" s="132"/>
      <c r="Q35" s="106"/>
      <c r="R35" s="2"/>
      <c r="S35" s="2"/>
      <c r="T35" s="2"/>
      <c r="U35" s="2"/>
      <c r="V35" s="2"/>
      <c r="W35" s="2"/>
      <c r="X35" s="2"/>
      <c r="Y35" s="2"/>
      <c r="Z35" s="2"/>
    </row>
    <row r="36" spans="1:26" s="3" customFormat="1" ht="213" customHeight="1" x14ac:dyDescent="0.35">
      <c r="A36" s="85" t="s">
        <v>78</v>
      </c>
      <c r="B36" s="150" t="s">
        <v>79</v>
      </c>
      <c r="C36" s="203"/>
      <c r="D36" s="137"/>
      <c r="E36" s="40" t="s">
        <v>80</v>
      </c>
      <c r="F36" s="150" t="s">
        <v>81</v>
      </c>
      <c r="G36" s="137"/>
      <c r="H36" s="39" t="s">
        <v>754</v>
      </c>
      <c r="I36" s="39" t="s">
        <v>56</v>
      </c>
      <c r="J36" s="39"/>
      <c r="K36" s="87" t="s">
        <v>61</v>
      </c>
      <c r="L36" s="88">
        <v>150000</v>
      </c>
      <c r="M36" s="88">
        <v>150000</v>
      </c>
      <c r="N36" s="39">
        <v>330902</v>
      </c>
      <c r="O36" s="88"/>
      <c r="P36" s="39"/>
      <c r="Q36" s="88"/>
      <c r="R36" s="2"/>
      <c r="S36" s="2"/>
      <c r="T36" s="2"/>
      <c r="U36" s="2"/>
      <c r="V36" s="2"/>
      <c r="W36" s="2"/>
      <c r="X36" s="2"/>
      <c r="Y36" s="2"/>
      <c r="Z36" s="2"/>
    </row>
    <row r="37" spans="1:26" s="3" customFormat="1" ht="232.5" customHeight="1" x14ac:dyDescent="0.35">
      <c r="A37" s="85" t="s">
        <v>82</v>
      </c>
      <c r="B37" s="136" t="s">
        <v>83</v>
      </c>
      <c r="C37" s="203"/>
      <c r="D37" s="137"/>
      <c r="E37" s="107" t="s">
        <v>84</v>
      </c>
      <c r="F37" s="136" t="s">
        <v>85</v>
      </c>
      <c r="G37" s="137"/>
      <c r="H37" s="108" t="s">
        <v>757</v>
      </c>
      <c r="I37" s="108" t="s">
        <v>42</v>
      </c>
      <c r="J37" s="108"/>
      <c r="K37" s="109" t="s">
        <v>61</v>
      </c>
      <c r="L37" s="110">
        <v>100000</v>
      </c>
      <c r="M37" s="110">
        <v>100000</v>
      </c>
      <c r="N37" s="111">
        <v>320302</v>
      </c>
      <c r="O37" s="110"/>
      <c r="P37" s="108"/>
      <c r="Q37" s="110"/>
      <c r="R37" s="2"/>
      <c r="S37" s="2"/>
      <c r="T37" s="2"/>
      <c r="U37" s="2"/>
      <c r="V37" s="2"/>
      <c r="W37" s="2"/>
      <c r="X37" s="2"/>
      <c r="Y37" s="2"/>
      <c r="Z37" s="2"/>
    </row>
    <row r="38" spans="1:26" s="3" customFormat="1" ht="215.45" customHeight="1" x14ac:dyDescent="0.35">
      <c r="A38" s="85" t="s">
        <v>87</v>
      </c>
      <c r="B38" s="150" t="s">
        <v>88</v>
      </c>
      <c r="C38" s="203"/>
      <c r="D38" s="137"/>
      <c r="E38" s="85" t="s">
        <v>89</v>
      </c>
      <c r="F38" s="150" t="s">
        <v>90</v>
      </c>
      <c r="G38" s="137"/>
      <c r="H38" s="39" t="s">
        <v>758</v>
      </c>
      <c r="I38" s="39" t="s">
        <v>91</v>
      </c>
      <c r="J38" s="111" t="s">
        <v>92</v>
      </c>
      <c r="K38" s="90" t="s">
        <v>61</v>
      </c>
      <c r="L38" s="88" t="s">
        <v>93</v>
      </c>
      <c r="M38" s="88"/>
      <c r="N38" s="39"/>
      <c r="O38" s="88"/>
      <c r="P38" s="39"/>
      <c r="Q38" s="88"/>
      <c r="R38" s="2"/>
      <c r="S38" s="2"/>
      <c r="T38" s="2"/>
      <c r="U38" s="2"/>
      <c r="V38" s="2"/>
      <c r="W38" s="2"/>
      <c r="X38" s="2"/>
      <c r="Y38" s="2"/>
      <c r="Z38" s="2"/>
    </row>
    <row r="39" spans="1:26" s="3" customFormat="1" ht="201" customHeight="1" x14ac:dyDescent="0.35">
      <c r="A39" s="223" t="s">
        <v>94</v>
      </c>
      <c r="B39" s="211" t="s">
        <v>888</v>
      </c>
      <c r="C39" s="206"/>
      <c r="D39" s="207"/>
      <c r="E39" s="112" t="s">
        <v>95</v>
      </c>
      <c r="F39" s="200" t="s">
        <v>96</v>
      </c>
      <c r="G39" s="137"/>
      <c r="H39" s="144" t="s">
        <v>757</v>
      </c>
      <c r="I39" s="133" t="s">
        <v>42</v>
      </c>
      <c r="J39" s="108" t="s">
        <v>97</v>
      </c>
      <c r="K39" s="138" t="s">
        <v>61</v>
      </c>
      <c r="L39" s="252">
        <f>1000000+20000</f>
        <v>1020000</v>
      </c>
      <c r="M39" s="141">
        <f>L39-O39</f>
        <v>1000000</v>
      </c>
      <c r="N39" s="138" t="s">
        <v>889</v>
      </c>
      <c r="O39" s="141">
        <v>20000</v>
      </c>
      <c r="P39" s="138" t="s">
        <v>97</v>
      </c>
      <c r="Q39" s="138"/>
      <c r="R39" s="2"/>
      <c r="S39" s="2"/>
      <c r="T39" s="2"/>
      <c r="U39" s="2"/>
      <c r="V39" s="2"/>
      <c r="W39" s="2"/>
      <c r="X39" s="2"/>
      <c r="Y39" s="2"/>
      <c r="Z39" s="2"/>
    </row>
    <row r="40" spans="1:26" s="3" customFormat="1" ht="198.75" customHeight="1" x14ac:dyDescent="0.35">
      <c r="A40" s="170"/>
      <c r="B40" s="163"/>
      <c r="C40" s="164"/>
      <c r="D40" s="165"/>
      <c r="E40" s="112" t="s">
        <v>99</v>
      </c>
      <c r="F40" s="200" t="s">
        <v>100</v>
      </c>
      <c r="G40" s="137"/>
      <c r="H40" s="145"/>
      <c r="I40" s="134"/>
      <c r="J40" s="108"/>
      <c r="K40" s="139"/>
      <c r="L40" s="253"/>
      <c r="M40" s="142"/>
      <c r="N40" s="139"/>
      <c r="O40" s="142"/>
      <c r="P40" s="139"/>
      <c r="Q40" s="139"/>
      <c r="R40" s="2"/>
      <c r="S40" s="2"/>
      <c r="T40" s="2"/>
      <c r="U40" s="2"/>
      <c r="V40" s="2"/>
      <c r="W40" s="2"/>
      <c r="X40" s="2"/>
      <c r="Y40" s="2"/>
      <c r="Z40" s="2"/>
    </row>
    <row r="41" spans="1:26" s="3" customFormat="1" ht="206.25" customHeight="1" x14ac:dyDescent="0.35">
      <c r="A41" s="171"/>
      <c r="B41" s="166"/>
      <c r="C41" s="167"/>
      <c r="D41" s="168"/>
      <c r="E41" s="112" t="s">
        <v>101</v>
      </c>
      <c r="F41" s="200" t="s">
        <v>102</v>
      </c>
      <c r="G41" s="137"/>
      <c r="H41" s="146"/>
      <c r="I41" s="135"/>
      <c r="J41" s="108" t="s">
        <v>660</v>
      </c>
      <c r="K41" s="140"/>
      <c r="L41" s="254"/>
      <c r="M41" s="143"/>
      <c r="N41" s="140"/>
      <c r="O41" s="143"/>
      <c r="P41" s="140"/>
      <c r="Q41" s="140"/>
      <c r="R41" s="2"/>
      <c r="S41" s="2"/>
      <c r="T41" s="2"/>
      <c r="U41" s="2"/>
      <c r="V41" s="2"/>
      <c r="W41" s="2"/>
      <c r="X41" s="2"/>
      <c r="Y41" s="2"/>
      <c r="Z41" s="2"/>
    </row>
    <row r="42" spans="1:26" s="3" customFormat="1" ht="105.75" customHeight="1" x14ac:dyDescent="0.35">
      <c r="A42" s="223" t="s">
        <v>104</v>
      </c>
      <c r="B42" s="212" t="s">
        <v>887</v>
      </c>
      <c r="C42" s="206"/>
      <c r="D42" s="207"/>
      <c r="E42" s="112" t="s">
        <v>105</v>
      </c>
      <c r="F42" s="136" t="s">
        <v>106</v>
      </c>
      <c r="G42" s="137"/>
      <c r="H42" s="133" t="s">
        <v>107</v>
      </c>
      <c r="I42" s="133" t="s">
        <v>56</v>
      </c>
      <c r="J42" s="133" t="s">
        <v>42</v>
      </c>
      <c r="K42" s="138" t="s">
        <v>72</v>
      </c>
      <c r="L42" s="141" t="s">
        <v>93</v>
      </c>
      <c r="M42" s="141"/>
      <c r="N42" s="141"/>
      <c r="O42" s="141"/>
      <c r="P42" s="141"/>
      <c r="Q42" s="141"/>
      <c r="R42" s="2"/>
      <c r="S42" s="2"/>
      <c r="T42" s="2"/>
      <c r="U42" s="2"/>
      <c r="V42" s="2"/>
      <c r="W42" s="2"/>
      <c r="X42" s="2"/>
      <c r="Y42" s="2"/>
      <c r="Z42" s="2"/>
    </row>
    <row r="43" spans="1:26" s="3" customFormat="1" ht="165.75" customHeight="1" x14ac:dyDescent="0.35">
      <c r="A43" s="224"/>
      <c r="B43" s="213"/>
      <c r="C43" s="214"/>
      <c r="D43" s="215"/>
      <c r="E43" s="112" t="s">
        <v>108</v>
      </c>
      <c r="F43" s="136" t="s">
        <v>761</v>
      </c>
      <c r="G43" s="137"/>
      <c r="H43" s="135"/>
      <c r="I43" s="135"/>
      <c r="J43" s="135"/>
      <c r="K43" s="139"/>
      <c r="L43" s="142"/>
      <c r="M43" s="142"/>
      <c r="N43" s="142"/>
      <c r="O43" s="142"/>
      <c r="P43" s="142"/>
      <c r="Q43" s="142"/>
      <c r="V43" s="2"/>
      <c r="W43" s="2"/>
      <c r="X43" s="2"/>
      <c r="Y43" s="2"/>
      <c r="Z43" s="2"/>
    </row>
    <row r="44" spans="1:26" s="3" customFormat="1" ht="314.25" customHeight="1" x14ac:dyDescent="0.35">
      <c r="A44" s="170"/>
      <c r="B44" s="163"/>
      <c r="C44" s="164"/>
      <c r="D44" s="165"/>
      <c r="E44" s="112" t="s">
        <v>111</v>
      </c>
      <c r="F44" s="136" t="s">
        <v>109</v>
      </c>
      <c r="G44" s="137"/>
      <c r="H44" s="108" t="s">
        <v>110</v>
      </c>
      <c r="I44" s="108" t="s">
        <v>91</v>
      </c>
      <c r="J44" s="108"/>
      <c r="K44" s="140"/>
      <c r="L44" s="143"/>
      <c r="M44" s="143"/>
      <c r="N44" s="143"/>
      <c r="O44" s="143"/>
      <c r="P44" s="143"/>
      <c r="Q44" s="143"/>
      <c r="R44" s="2"/>
      <c r="S44" s="2"/>
      <c r="T44" s="2"/>
      <c r="U44" s="2"/>
      <c r="V44" s="2"/>
      <c r="W44" s="2"/>
      <c r="X44" s="2"/>
      <c r="Y44" s="2"/>
      <c r="Z44" s="2"/>
    </row>
    <row r="45" spans="1:26" s="3" customFormat="1" ht="199.5" customHeight="1" x14ac:dyDescent="0.35">
      <c r="A45" s="85" t="s">
        <v>112</v>
      </c>
      <c r="B45" s="150" t="s">
        <v>113</v>
      </c>
      <c r="C45" s="203"/>
      <c r="D45" s="137"/>
      <c r="E45" s="85" t="s">
        <v>114</v>
      </c>
      <c r="F45" s="150" t="s">
        <v>115</v>
      </c>
      <c r="G45" s="137"/>
      <c r="H45" s="39" t="s">
        <v>759</v>
      </c>
      <c r="I45" s="39" t="s">
        <v>56</v>
      </c>
      <c r="J45" s="39"/>
      <c r="K45" s="90" t="s">
        <v>116</v>
      </c>
      <c r="L45" s="88">
        <v>100000</v>
      </c>
      <c r="M45" s="88">
        <v>20000</v>
      </c>
      <c r="N45" s="39">
        <v>330902</v>
      </c>
      <c r="O45" s="88">
        <v>80000</v>
      </c>
      <c r="P45" s="39" t="s">
        <v>117</v>
      </c>
      <c r="Q45" s="88"/>
      <c r="R45" s="2"/>
      <c r="S45" s="2"/>
      <c r="T45" s="2"/>
      <c r="U45" s="2"/>
      <c r="V45" s="2"/>
      <c r="W45" s="2"/>
      <c r="X45" s="2"/>
      <c r="Y45" s="2"/>
      <c r="Z45" s="2"/>
    </row>
    <row r="46" spans="1:26" s="3" customFormat="1" ht="268.5" customHeight="1" x14ac:dyDescent="0.35">
      <c r="A46" s="85" t="s">
        <v>118</v>
      </c>
      <c r="B46" s="136" t="s">
        <v>119</v>
      </c>
      <c r="C46" s="203"/>
      <c r="D46" s="137"/>
      <c r="E46" s="85" t="s">
        <v>120</v>
      </c>
      <c r="F46" s="150" t="s">
        <v>121</v>
      </c>
      <c r="G46" s="137"/>
      <c r="H46" s="39" t="s">
        <v>754</v>
      </c>
      <c r="I46" s="39" t="s">
        <v>56</v>
      </c>
      <c r="J46" s="111" t="s">
        <v>42</v>
      </c>
      <c r="K46" s="87" t="s">
        <v>61</v>
      </c>
      <c r="L46" s="88">
        <v>80000</v>
      </c>
      <c r="M46" s="88">
        <v>80000</v>
      </c>
      <c r="N46" s="39">
        <v>330902</v>
      </c>
      <c r="O46" s="88"/>
      <c r="P46" s="39"/>
      <c r="Q46" s="88"/>
      <c r="R46" s="2"/>
      <c r="S46" s="2"/>
      <c r="T46" s="2"/>
      <c r="U46" s="2"/>
      <c r="V46" s="2"/>
      <c r="W46" s="2"/>
      <c r="X46" s="2"/>
      <c r="Y46" s="2"/>
      <c r="Z46" s="2"/>
    </row>
    <row r="47" spans="1:26" s="3" customFormat="1" ht="199.5" customHeight="1" x14ac:dyDescent="0.35">
      <c r="A47" s="85" t="s">
        <v>123</v>
      </c>
      <c r="B47" s="201" t="s">
        <v>124</v>
      </c>
      <c r="C47" s="204"/>
      <c r="D47" s="202"/>
      <c r="E47" s="113" t="s">
        <v>125</v>
      </c>
      <c r="F47" s="150" t="s">
        <v>126</v>
      </c>
      <c r="G47" s="137"/>
      <c r="H47" s="39" t="s">
        <v>754</v>
      </c>
      <c r="I47" s="41" t="s">
        <v>56</v>
      </c>
      <c r="J47" s="41"/>
      <c r="K47" s="87" t="s">
        <v>61</v>
      </c>
      <c r="L47" s="88">
        <v>100000</v>
      </c>
      <c r="M47" s="88">
        <v>100000</v>
      </c>
      <c r="N47" s="39">
        <v>330902</v>
      </c>
      <c r="O47" s="88"/>
      <c r="P47" s="41"/>
      <c r="Q47" s="88"/>
      <c r="R47" s="2"/>
      <c r="S47" s="2"/>
      <c r="T47" s="2"/>
      <c r="U47" s="2"/>
      <c r="V47" s="2"/>
      <c r="W47" s="2"/>
      <c r="X47" s="2"/>
      <c r="Y47" s="2"/>
      <c r="Z47" s="2"/>
    </row>
    <row r="48" spans="1:26" s="3" customFormat="1" ht="196.5" customHeight="1" x14ac:dyDescent="0.35">
      <c r="A48" s="85" t="s">
        <v>127</v>
      </c>
      <c r="B48" s="201" t="s">
        <v>130</v>
      </c>
      <c r="C48" s="204"/>
      <c r="D48" s="202"/>
      <c r="E48" s="113" t="s">
        <v>128</v>
      </c>
      <c r="F48" s="150" t="s">
        <v>131</v>
      </c>
      <c r="G48" s="137"/>
      <c r="H48" s="39" t="s">
        <v>754</v>
      </c>
      <c r="I48" s="41" t="s">
        <v>56</v>
      </c>
      <c r="J48" s="41"/>
      <c r="K48" s="87" t="s">
        <v>61</v>
      </c>
      <c r="L48" s="88">
        <v>20000</v>
      </c>
      <c r="M48" s="88">
        <v>20000</v>
      </c>
      <c r="N48" s="39">
        <v>330902</v>
      </c>
      <c r="O48" s="88"/>
      <c r="P48" s="41"/>
      <c r="Q48" s="88"/>
      <c r="R48" s="2"/>
      <c r="S48" s="2"/>
      <c r="T48" s="2"/>
      <c r="U48" s="2"/>
      <c r="V48" s="2"/>
      <c r="W48" s="2"/>
      <c r="X48" s="2"/>
      <c r="Y48" s="2"/>
      <c r="Z48" s="2"/>
    </row>
    <row r="49" spans="1:26" s="3" customFormat="1" ht="240" customHeight="1" x14ac:dyDescent="0.35">
      <c r="A49" s="85" t="s">
        <v>129</v>
      </c>
      <c r="B49" s="201" t="s">
        <v>904</v>
      </c>
      <c r="C49" s="204"/>
      <c r="D49" s="202"/>
      <c r="E49" s="113" t="s">
        <v>765</v>
      </c>
      <c r="F49" s="150" t="s">
        <v>767</v>
      </c>
      <c r="G49" s="137"/>
      <c r="H49" s="39" t="s">
        <v>754</v>
      </c>
      <c r="I49" s="41" t="s">
        <v>56</v>
      </c>
      <c r="J49" s="41"/>
      <c r="K49" s="87" t="s">
        <v>61</v>
      </c>
      <c r="L49" s="88">
        <v>50000</v>
      </c>
      <c r="M49" s="88">
        <v>50000</v>
      </c>
      <c r="N49" s="39">
        <v>330902</v>
      </c>
      <c r="O49" s="88"/>
      <c r="P49" s="41"/>
      <c r="Q49" s="88"/>
      <c r="R49" s="2"/>
      <c r="S49" s="2"/>
      <c r="T49" s="2"/>
      <c r="U49" s="2"/>
      <c r="V49" s="2"/>
      <c r="W49" s="2"/>
      <c r="X49" s="2"/>
      <c r="Y49" s="2"/>
      <c r="Z49" s="2"/>
    </row>
    <row r="50" spans="1:26" s="3" customFormat="1" ht="198.75" customHeight="1" x14ac:dyDescent="0.35">
      <c r="A50" s="112" t="s">
        <v>132</v>
      </c>
      <c r="B50" s="150" t="s">
        <v>133</v>
      </c>
      <c r="C50" s="203"/>
      <c r="D50" s="137"/>
      <c r="E50" s="85" t="s">
        <v>766</v>
      </c>
      <c r="F50" s="150" t="s">
        <v>115</v>
      </c>
      <c r="G50" s="137"/>
      <c r="H50" s="39" t="s">
        <v>760</v>
      </c>
      <c r="I50" s="39" t="s">
        <v>56</v>
      </c>
      <c r="J50" s="39"/>
      <c r="K50" s="90" t="s">
        <v>61</v>
      </c>
      <c r="L50" s="88" t="s">
        <v>93</v>
      </c>
      <c r="M50" s="88"/>
      <c r="N50" s="39"/>
      <c r="O50" s="88"/>
      <c r="P50" s="39"/>
      <c r="Q50" s="88"/>
      <c r="R50" s="2"/>
      <c r="S50" s="2"/>
      <c r="T50" s="2"/>
      <c r="U50" s="2"/>
      <c r="V50" s="2"/>
      <c r="W50" s="2"/>
      <c r="X50" s="2"/>
      <c r="Y50" s="2"/>
      <c r="Z50" s="2"/>
    </row>
    <row r="51" spans="1:26" ht="73.5" customHeight="1" x14ac:dyDescent="0.25">
      <c r="A51" s="1"/>
      <c r="B51" s="1"/>
      <c r="C51" s="1"/>
      <c r="D51" s="1"/>
      <c r="E51" s="1"/>
      <c r="F51" s="1"/>
      <c r="G51" s="1"/>
      <c r="H51" s="1"/>
      <c r="I51" s="36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73.5" customHeight="1" x14ac:dyDescent="0.25">
      <c r="A52" s="1"/>
      <c r="B52" s="1"/>
      <c r="C52" s="1"/>
      <c r="D52" s="1"/>
      <c r="E52" s="1"/>
      <c r="F52" s="1"/>
      <c r="G52" s="1"/>
      <c r="H52" s="1"/>
      <c r="I52" s="36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73.5" customHeight="1" x14ac:dyDescent="0.25">
      <c r="A53" s="1"/>
      <c r="B53" s="1"/>
      <c r="C53" s="1"/>
      <c r="D53" s="1"/>
      <c r="E53" s="1"/>
      <c r="F53" s="1"/>
      <c r="G53" s="1"/>
      <c r="H53" s="1"/>
      <c r="I53" s="36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73.5" customHeight="1" x14ac:dyDescent="0.25">
      <c r="A54" s="1"/>
      <c r="B54" s="1"/>
      <c r="C54" s="1"/>
      <c r="D54" s="1"/>
      <c r="E54" s="1"/>
      <c r="F54" s="1"/>
      <c r="G54" s="1"/>
      <c r="H54" s="1"/>
      <c r="I54" s="36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73.5" customHeight="1" x14ac:dyDescent="0.25">
      <c r="A55" s="1"/>
      <c r="B55" s="1"/>
      <c r="C55" s="1"/>
      <c r="D55" s="1"/>
      <c r="E55" s="1"/>
      <c r="F55" s="1"/>
      <c r="G55" s="1"/>
      <c r="H55" s="1"/>
      <c r="I55" s="36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73.5" customHeight="1" x14ac:dyDescent="0.25">
      <c r="A56" s="1"/>
      <c r="B56" s="1"/>
      <c r="C56" s="1"/>
      <c r="D56" s="1"/>
      <c r="E56" s="1"/>
      <c r="F56" s="1"/>
      <c r="G56" s="1"/>
      <c r="H56" s="1"/>
      <c r="I56" s="3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73.5" customHeight="1" x14ac:dyDescent="0.25">
      <c r="A57" s="1"/>
      <c r="B57" s="1"/>
      <c r="C57" s="1"/>
      <c r="D57" s="1"/>
      <c r="E57" s="1"/>
      <c r="F57" s="1"/>
      <c r="G57" s="1"/>
      <c r="H57" s="1"/>
      <c r="I57" s="36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73.5" customHeight="1" x14ac:dyDescent="0.25">
      <c r="A58" s="1"/>
      <c r="B58" s="1"/>
      <c r="C58" s="1"/>
      <c r="D58" s="1"/>
      <c r="E58" s="1"/>
      <c r="F58" s="1"/>
      <c r="G58" s="1"/>
      <c r="H58" s="1"/>
      <c r="I58" s="36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73.5" customHeight="1" x14ac:dyDescent="0.25">
      <c r="A59" s="1"/>
      <c r="B59" s="1"/>
      <c r="C59" s="1"/>
      <c r="D59" s="1"/>
      <c r="E59" s="1"/>
      <c r="F59" s="1"/>
      <c r="G59" s="1"/>
      <c r="H59" s="1"/>
      <c r="I59" s="36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73.5" customHeight="1" x14ac:dyDescent="0.25">
      <c r="A60" s="1"/>
      <c r="B60" s="1"/>
      <c r="C60" s="1"/>
      <c r="D60" s="1"/>
      <c r="E60" s="1"/>
      <c r="F60" s="1"/>
      <c r="G60" s="1"/>
      <c r="H60" s="1"/>
      <c r="I60" s="36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73.5" customHeight="1" x14ac:dyDescent="0.25">
      <c r="A61" s="1"/>
      <c r="B61" s="1"/>
      <c r="C61" s="1"/>
      <c r="D61" s="1"/>
      <c r="E61" s="1"/>
      <c r="F61" s="1"/>
      <c r="G61" s="1"/>
      <c r="H61" s="1"/>
      <c r="I61" s="36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73.5" customHeight="1" x14ac:dyDescent="0.25">
      <c r="A62" s="1"/>
      <c r="B62" s="1"/>
      <c r="C62" s="1"/>
      <c r="D62" s="1"/>
      <c r="E62" s="1"/>
      <c r="F62" s="1"/>
      <c r="G62" s="1"/>
      <c r="H62" s="1"/>
      <c r="I62" s="36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73.5" customHeight="1" x14ac:dyDescent="0.25">
      <c r="A63" s="1"/>
      <c r="B63" s="1"/>
      <c r="C63" s="1"/>
      <c r="D63" s="1"/>
      <c r="E63" s="1"/>
      <c r="F63" s="1"/>
      <c r="G63" s="1"/>
      <c r="H63" s="1"/>
      <c r="I63" s="36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73.5" customHeight="1" x14ac:dyDescent="0.25">
      <c r="A64" s="1"/>
      <c r="B64" s="1"/>
      <c r="C64" s="1"/>
      <c r="D64" s="1"/>
      <c r="E64" s="1"/>
      <c r="F64" s="1"/>
      <c r="G64" s="1"/>
      <c r="H64" s="1"/>
      <c r="I64" s="36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73.5" customHeight="1" x14ac:dyDescent="0.25">
      <c r="A65" s="1"/>
      <c r="B65" s="1"/>
      <c r="C65" s="1"/>
      <c r="D65" s="1"/>
      <c r="E65" s="1"/>
      <c r="F65" s="1"/>
      <c r="G65" s="1"/>
      <c r="H65" s="1"/>
      <c r="I65" s="36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73.5" customHeight="1" x14ac:dyDescent="0.25">
      <c r="A66" s="1"/>
      <c r="B66" s="1"/>
      <c r="C66" s="1"/>
      <c r="D66" s="1"/>
      <c r="E66" s="1"/>
      <c r="F66" s="1"/>
      <c r="G66" s="1"/>
      <c r="H66" s="1"/>
      <c r="I66" s="36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73.5" customHeight="1" x14ac:dyDescent="0.25">
      <c r="A67" s="1"/>
      <c r="B67" s="1"/>
      <c r="C67" s="1"/>
      <c r="D67" s="1"/>
      <c r="E67" s="1"/>
      <c r="F67" s="1"/>
      <c r="G67" s="1"/>
      <c r="H67" s="1"/>
      <c r="I67" s="36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73.5" customHeight="1" x14ac:dyDescent="0.25">
      <c r="A68" s="1"/>
      <c r="B68" s="1"/>
      <c r="C68" s="1"/>
      <c r="D68" s="1"/>
      <c r="E68" s="1"/>
      <c r="F68" s="1"/>
      <c r="G68" s="1"/>
      <c r="H68" s="1"/>
      <c r="I68" s="3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73.5" customHeight="1" x14ac:dyDescent="0.25">
      <c r="A69" s="1"/>
      <c r="B69" s="1"/>
      <c r="C69" s="1"/>
      <c r="D69" s="1"/>
      <c r="E69" s="1"/>
      <c r="F69" s="1"/>
      <c r="G69" s="1"/>
      <c r="H69" s="1"/>
      <c r="I69" s="3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73.5" customHeight="1" x14ac:dyDescent="0.25">
      <c r="A70" s="1"/>
      <c r="B70" s="1"/>
      <c r="C70" s="1"/>
      <c r="D70" s="1"/>
      <c r="E70" s="1"/>
      <c r="F70" s="1"/>
      <c r="G70" s="1"/>
      <c r="H70" s="1"/>
      <c r="I70" s="3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73.5" customHeight="1" x14ac:dyDescent="0.25">
      <c r="A71" s="1"/>
      <c r="B71" s="1"/>
      <c r="C71" s="1"/>
      <c r="D71" s="1"/>
      <c r="E71" s="1"/>
      <c r="F71" s="1"/>
      <c r="G71" s="1"/>
      <c r="H71" s="1"/>
      <c r="I71" s="3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73.5" customHeight="1" x14ac:dyDescent="0.25">
      <c r="A72" s="1"/>
      <c r="B72" s="1"/>
      <c r="C72" s="1"/>
      <c r="D72" s="1"/>
      <c r="E72" s="1"/>
      <c r="F72" s="1"/>
      <c r="G72" s="1"/>
      <c r="H72" s="1"/>
      <c r="I72" s="36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73.5" customHeight="1" x14ac:dyDescent="0.25">
      <c r="A73" s="1"/>
      <c r="B73" s="1"/>
      <c r="C73" s="1"/>
      <c r="D73" s="1"/>
      <c r="E73" s="1"/>
      <c r="F73" s="1"/>
      <c r="G73" s="1"/>
      <c r="H73" s="1"/>
      <c r="I73" s="36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73.5" customHeight="1" x14ac:dyDescent="0.25">
      <c r="A74" s="1"/>
      <c r="B74" s="1"/>
      <c r="C74" s="1"/>
      <c r="D74" s="1"/>
      <c r="E74" s="1"/>
      <c r="F74" s="1"/>
      <c r="G74" s="1"/>
      <c r="H74" s="1"/>
      <c r="I74" s="36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73.5" customHeight="1" x14ac:dyDescent="0.25">
      <c r="A75" s="1"/>
      <c r="B75" s="1"/>
      <c r="C75" s="1"/>
      <c r="D75" s="1"/>
      <c r="E75" s="1"/>
      <c r="F75" s="1"/>
      <c r="G75" s="1"/>
      <c r="H75" s="1"/>
      <c r="I75" s="36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73.5" customHeight="1" x14ac:dyDescent="0.25">
      <c r="A76" s="1"/>
      <c r="B76" s="1"/>
      <c r="C76" s="1"/>
      <c r="D76" s="1"/>
      <c r="E76" s="1"/>
      <c r="F76" s="1"/>
      <c r="G76" s="1"/>
      <c r="H76" s="1"/>
      <c r="I76" s="36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73.5" customHeight="1" x14ac:dyDescent="0.25">
      <c r="A77" s="1"/>
      <c r="B77" s="1"/>
      <c r="C77" s="1"/>
      <c r="D77" s="1"/>
      <c r="E77" s="1"/>
      <c r="F77" s="1"/>
      <c r="G77" s="1"/>
      <c r="H77" s="1"/>
      <c r="I77" s="36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73.5" customHeight="1" x14ac:dyDescent="0.25">
      <c r="A78" s="1"/>
      <c r="B78" s="1"/>
      <c r="C78" s="1"/>
      <c r="D78" s="1"/>
      <c r="E78" s="1"/>
      <c r="F78" s="1"/>
      <c r="G78" s="1"/>
      <c r="H78" s="1"/>
      <c r="I78" s="36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73.5" customHeight="1" x14ac:dyDescent="0.25">
      <c r="A79" s="1"/>
      <c r="B79" s="1"/>
      <c r="C79" s="1"/>
      <c r="D79" s="1"/>
      <c r="E79" s="1"/>
      <c r="F79" s="1"/>
      <c r="G79" s="1"/>
      <c r="H79" s="1"/>
      <c r="I79" s="36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73.5" customHeight="1" x14ac:dyDescent="0.25">
      <c r="A80" s="1"/>
      <c r="B80" s="1"/>
      <c r="C80" s="1"/>
      <c r="D80" s="1"/>
      <c r="E80" s="1"/>
      <c r="F80" s="1"/>
      <c r="G80" s="1"/>
      <c r="H80" s="1"/>
      <c r="I80" s="36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73.5" customHeight="1" x14ac:dyDescent="0.25">
      <c r="A81" s="1"/>
      <c r="B81" s="1"/>
      <c r="C81" s="1"/>
      <c r="D81" s="1"/>
      <c r="E81" s="1"/>
      <c r="F81" s="1"/>
      <c r="G81" s="1"/>
      <c r="H81" s="1"/>
      <c r="I81" s="36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73.5" customHeight="1" x14ac:dyDescent="0.25">
      <c r="A82" s="1"/>
      <c r="B82" s="1"/>
      <c r="C82" s="1"/>
      <c r="D82" s="1"/>
      <c r="E82" s="1"/>
      <c r="F82" s="1"/>
      <c r="G82" s="1"/>
      <c r="H82" s="1"/>
      <c r="I82" s="36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73.5" customHeight="1" x14ac:dyDescent="0.25">
      <c r="A83" s="1"/>
      <c r="B83" s="1"/>
      <c r="C83" s="1"/>
      <c r="D83" s="1"/>
      <c r="E83" s="1"/>
      <c r="F83" s="1"/>
      <c r="G83" s="1"/>
      <c r="H83" s="1"/>
      <c r="I83" s="36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73.5" customHeight="1" x14ac:dyDescent="0.25">
      <c r="A84" s="1"/>
      <c r="B84" s="1"/>
      <c r="C84" s="1"/>
      <c r="D84" s="1"/>
      <c r="E84" s="1"/>
      <c r="F84" s="1"/>
      <c r="G84" s="1"/>
      <c r="H84" s="1"/>
      <c r="I84" s="36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73.5" customHeight="1" x14ac:dyDescent="0.25">
      <c r="A85" s="1"/>
      <c r="B85" s="1"/>
      <c r="C85" s="1"/>
      <c r="D85" s="1"/>
      <c r="E85" s="1"/>
      <c r="F85" s="1"/>
      <c r="G85" s="1"/>
      <c r="H85" s="1"/>
      <c r="I85" s="36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73.5" customHeight="1" x14ac:dyDescent="0.25">
      <c r="A86" s="1"/>
      <c r="B86" s="1"/>
      <c r="C86" s="1"/>
      <c r="D86" s="1"/>
      <c r="E86" s="1"/>
      <c r="F86" s="1"/>
      <c r="G86" s="1"/>
      <c r="H86" s="1"/>
      <c r="I86" s="36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73.5" customHeight="1" x14ac:dyDescent="0.25">
      <c r="A87" s="1"/>
      <c r="B87" s="1"/>
      <c r="C87" s="1"/>
      <c r="D87" s="1"/>
      <c r="E87" s="1"/>
      <c r="F87" s="1"/>
      <c r="G87" s="1"/>
      <c r="H87" s="1"/>
      <c r="I87" s="36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73.5" customHeight="1" x14ac:dyDescent="0.25">
      <c r="A88" s="1"/>
      <c r="B88" s="1"/>
      <c r="C88" s="1"/>
      <c r="D88" s="1"/>
      <c r="E88" s="1"/>
      <c r="F88" s="1"/>
      <c r="G88" s="1"/>
      <c r="H88" s="1"/>
      <c r="I88" s="36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73.5" customHeight="1" x14ac:dyDescent="0.25">
      <c r="A89" s="1"/>
      <c r="B89" s="1"/>
      <c r="C89" s="1"/>
      <c r="D89" s="1"/>
      <c r="E89" s="1"/>
      <c r="F89" s="1"/>
      <c r="G89" s="1"/>
      <c r="H89" s="1"/>
      <c r="I89" s="36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73.5" customHeight="1" x14ac:dyDescent="0.25">
      <c r="A90" s="1"/>
      <c r="B90" s="1"/>
      <c r="C90" s="1"/>
      <c r="D90" s="1"/>
      <c r="E90" s="1"/>
      <c r="F90" s="1"/>
      <c r="G90" s="1"/>
      <c r="H90" s="1"/>
      <c r="I90" s="36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73.5" customHeight="1" x14ac:dyDescent="0.25">
      <c r="A91" s="1"/>
      <c r="B91" s="1"/>
      <c r="C91" s="1"/>
      <c r="D91" s="1"/>
      <c r="E91" s="1"/>
      <c r="F91" s="1"/>
      <c r="G91" s="1"/>
      <c r="H91" s="1"/>
      <c r="I91" s="36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73.5" customHeight="1" x14ac:dyDescent="0.25">
      <c r="A92" s="1"/>
      <c r="B92" s="1"/>
      <c r="C92" s="1"/>
      <c r="D92" s="1"/>
      <c r="E92" s="1"/>
      <c r="F92" s="1"/>
      <c r="G92" s="1"/>
      <c r="H92" s="1"/>
      <c r="I92" s="36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73.5" customHeight="1" x14ac:dyDescent="0.25">
      <c r="A93" s="1"/>
      <c r="B93" s="1"/>
      <c r="C93" s="1"/>
      <c r="D93" s="1"/>
      <c r="E93" s="1"/>
      <c r="F93" s="1"/>
      <c r="G93" s="1"/>
      <c r="H93" s="1"/>
      <c r="I93" s="36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73.5" customHeight="1" x14ac:dyDescent="0.25">
      <c r="A94" s="1"/>
      <c r="B94" s="1"/>
      <c r="C94" s="1"/>
      <c r="D94" s="1"/>
      <c r="E94" s="1"/>
      <c r="F94" s="1"/>
      <c r="G94" s="1"/>
      <c r="H94" s="1"/>
      <c r="I94" s="36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73.5" customHeight="1" x14ac:dyDescent="0.25">
      <c r="A95" s="1"/>
      <c r="B95" s="1"/>
      <c r="C95" s="1"/>
      <c r="D95" s="1"/>
      <c r="E95" s="1"/>
      <c r="F95" s="1"/>
      <c r="G95" s="1"/>
      <c r="H95" s="1"/>
      <c r="I95" s="36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73.5" customHeight="1" x14ac:dyDescent="0.25">
      <c r="A96" s="1"/>
      <c r="B96" s="1"/>
      <c r="C96" s="1"/>
      <c r="D96" s="1"/>
      <c r="E96" s="1"/>
      <c r="F96" s="1"/>
      <c r="G96" s="1"/>
      <c r="H96" s="1"/>
      <c r="I96" s="36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73.5" customHeight="1" x14ac:dyDescent="0.25">
      <c r="A97" s="1"/>
      <c r="B97" s="1"/>
      <c r="C97" s="1"/>
      <c r="D97" s="1"/>
      <c r="E97" s="1"/>
      <c r="F97" s="1"/>
      <c r="G97" s="1"/>
      <c r="H97" s="1"/>
      <c r="I97" s="36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73.5" customHeight="1" x14ac:dyDescent="0.25">
      <c r="A98" s="1"/>
      <c r="B98" s="1"/>
      <c r="C98" s="1"/>
      <c r="D98" s="1"/>
      <c r="E98" s="1"/>
      <c r="F98" s="1"/>
      <c r="G98" s="1"/>
      <c r="H98" s="1"/>
      <c r="I98" s="36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73.5" customHeight="1" x14ac:dyDescent="0.25">
      <c r="A99" s="1"/>
      <c r="B99" s="1"/>
      <c r="C99" s="1"/>
      <c r="D99" s="1"/>
      <c r="E99" s="1"/>
      <c r="F99" s="1"/>
      <c r="G99" s="1"/>
      <c r="H99" s="1"/>
      <c r="I99" s="36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73.5" customHeight="1" x14ac:dyDescent="0.25">
      <c r="A100" s="1"/>
      <c r="B100" s="1"/>
      <c r="C100" s="1"/>
      <c r="D100" s="1"/>
      <c r="E100" s="1"/>
      <c r="F100" s="1"/>
      <c r="G100" s="1"/>
      <c r="H100" s="1"/>
      <c r="I100" s="36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73.5" customHeight="1" x14ac:dyDescent="0.25">
      <c r="A101" s="1"/>
      <c r="B101" s="1"/>
      <c r="C101" s="1"/>
      <c r="D101" s="1"/>
      <c r="E101" s="1"/>
      <c r="F101" s="1"/>
      <c r="G101" s="1"/>
      <c r="H101" s="1"/>
      <c r="I101" s="36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73.5" customHeight="1" x14ac:dyDescent="0.25">
      <c r="A102" s="1"/>
      <c r="B102" s="1"/>
      <c r="C102" s="1"/>
      <c r="D102" s="1"/>
      <c r="E102" s="1"/>
      <c r="F102" s="1"/>
      <c r="G102" s="1"/>
      <c r="H102" s="1"/>
      <c r="I102" s="36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73.5" customHeight="1" x14ac:dyDescent="0.25">
      <c r="A103" s="1"/>
      <c r="B103" s="1"/>
      <c r="C103" s="1"/>
      <c r="D103" s="1"/>
      <c r="E103" s="1"/>
      <c r="F103" s="1"/>
      <c r="G103" s="1"/>
      <c r="H103" s="1"/>
      <c r="I103" s="3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73.5" customHeight="1" x14ac:dyDescent="0.25">
      <c r="A104" s="1"/>
      <c r="B104" s="1"/>
      <c r="C104" s="1"/>
      <c r="D104" s="1"/>
      <c r="E104" s="1"/>
      <c r="F104" s="1"/>
      <c r="G104" s="1"/>
      <c r="H104" s="1"/>
      <c r="I104" s="36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73.5" customHeight="1" x14ac:dyDescent="0.25">
      <c r="A105" s="1"/>
      <c r="B105" s="1"/>
      <c r="C105" s="1"/>
      <c r="D105" s="1"/>
      <c r="E105" s="1"/>
      <c r="F105" s="1"/>
      <c r="G105" s="1"/>
      <c r="H105" s="1"/>
      <c r="I105" s="36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73.5" customHeight="1" x14ac:dyDescent="0.25">
      <c r="A106" s="1"/>
      <c r="B106" s="1"/>
      <c r="C106" s="1"/>
      <c r="D106" s="1"/>
      <c r="E106" s="1"/>
      <c r="F106" s="1"/>
      <c r="G106" s="1"/>
      <c r="H106" s="1"/>
      <c r="I106" s="36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73.5" customHeight="1" x14ac:dyDescent="0.25">
      <c r="A107" s="1"/>
      <c r="B107" s="1"/>
      <c r="C107" s="1"/>
      <c r="D107" s="1"/>
      <c r="E107" s="1"/>
      <c r="F107" s="1"/>
      <c r="G107" s="1"/>
      <c r="H107" s="1"/>
      <c r="I107" s="36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73.5" customHeight="1" x14ac:dyDescent="0.25">
      <c r="A108" s="1"/>
      <c r="B108" s="1"/>
      <c r="C108" s="1"/>
      <c r="D108" s="1"/>
      <c r="E108" s="1"/>
      <c r="F108" s="1"/>
      <c r="G108" s="1"/>
      <c r="H108" s="1"/>
      <c r="I108" s="36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73.5" customHeight="1" x14ac:dyDescent="0.25">
      <c r="A109" s="1"/>
      <c r="B109" s="1"/>
      <c r="C109" s="1"/>
      <c r="D109" s="1"/>
      <c r="E109" s="1"/>
      <c r="F109" s="1"/>
      <c r="G109" s="1"/>
      <c r="H109" s="1"/>
      <c r="I109" s="36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73.5" customHeight="1" x14ac:dyDescent="0.25">
      <c r="A110" s="1"/>
      <c r="B110" s="1"/>
      <c r="C110" s="1"/>
      <c r="D110" s="1"/>
      <c r="E110" s="1"/>
      <c r="F110" s="1"/>
      <c r="G110" s="1"/>
      <c r="H110" s="1"/>
      <c r="I110" s="36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73.5" customHeight="1" x14ac:dyDescent="0.25">
      <c r="A111" s="1"/>
      <c r="B111" s="1"/>
      <c r="C111" s="1"/>
      <c r="D111" s="1"/>
      <c r="E111" s="1"/>
      <c r="F111" s="1"/>
      <c r="G111" s="1"/>
      <c r="H111" s="1"/>
      <c r="I111" s="36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73.5" customHeight="1" x14ac:dyDescent="0.25">
      <c r="A112" s="1"/>
      <c r="B112" s="1"/>
      <c r="C112" s="1"/>
      <c r="D112" s="1"/>
      <c r="E112" s="1"/>
      <c r="F112" s="1"/>
      <c r="G112" s="1"/>
      <c r="H112" s="1"/>
      <c r="I112" s="36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73.5" customHeight="1" x14ac:dyDescent="0.25">
      <c r="A113" s="1"/>
      <c r="B113" s="1"/>
      <c r="C113" s="1"/>
      <c r="D113" s="1"/>
      <c r="E113" s="1"/>
      <c r="F113" s="1"/>
      <c r="G113" s="1"/>
      <c r="H113" s="1"/>
      <c r="I113" s="36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73.5" customHeight="1" x14ac:dyDescent="0.25">
      <c r="A114" s="1"/>
      <c r="B114" s="1"/>
      <c r="C114" s="1"/>
      <c r="D114" s="1"/>
      <c r="E114" s="1"/>
      <c r="F114" s="1"/>
      <c r="G114" s="1"/>
      <c r="H114" s="1"/>
      <c r="I114" s="36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73.5" customHeight="1" x14ac:dyDescent="0.25">
      <c r="A115" s="1"/>
      <c r="B115" s="1"/>
      <c r="C115" s="1"/>
      <c r="D115" s="1"/>
      <c r="E115" s="1"/>
      <c r="F115" s="1"/>
      <c r="G115" s="1"/>
      <c r="H115" s="1"/>
      <c r="I115" s="36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73.5" customHeight="1" x14ac:dyDescent="0.25">
      <c r="A116" s="1"/>
      <c r="B116" s="1"/>
      <c r="C116" s="1"/>
      <c r="D116" s="1"/>
      <c r="E116" s="1"/>
      <c r="F116" s="1"/>
      <c r="G116" s="1"/>
      <c r="H116" s="1"/>
      <c r="I116" s="36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73.5" customHeight="1" x14ac:dyDescent="0.25">
      <c r="A117" s="1"/>
      <c r="B117" s="1"/>
      <c r="C117" s="1"/>
      <c r="D117" s="1"/>
      <c r="E117" s="1"/>
      <c r="F117" s="1"/>
      <c r="G117" s="1"/>
      <c r="H117" s="1"/>
      <c r="I117" s="36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73.5" customHeight="1" x14ac:dyDescent="0.25">
      <c r="A118" s="1"/>
      <c r="B118" s="1"/>
      <c r="C118" s="1"/>
      <c r="D118" s="1"/>
      <c r="E118" s="1"/>
      <c r="F118" s="1"/>
      <c r="G118" s="1"/>
      <c r="H118" s="1"/>
      <c r="I118" s="36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73.5" customHeight="1" x14ac:dyDescent="0.25">
      <c r="A119" s="1"/>
      <c r="B119" s="1"/>
      <c r="C119" s="1"/>
      <c r="D119" s="1"/>
      <c r="E119" s="1"/>
      <c r="F119" s="1"/>
      <c r="G119" s="1"/>
      <c r="H119" s="1"/>
      <c r="I119" s="3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73.5" customHeight="1" x14ac:dyDescent="0.25">
      <c r="A120" s="1"/>
      <c r="B120" s="1"/>
      <c r="C120" s="1"/>
      <c r="D120" s="1"/>
      <c r="E120" s="1"/>
      <c r="F120" s="1"/>
      <c r="G120" s="1"/>
      <c r="H120" s="1"/>
      <c r="I120" s="36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73.5" customHeight="1" x14ac:dyDescent="0.25">
      <c r="A121" s="1"/>
      <c r="B121" s="1"/>
      <c r="C121" s="1"/>
      <c r="D121" s="1"/>
      <c r="E121" s="1"/>
      <c r="F121" s="1"/>
      <c r="G121" s="1"/>
      <c r="H121" s="1"/>
      <c r="I121" s="36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73.5" customHeight="1" x14ac:dyDescent="0.25">
      <c r="A122" s="1"/>
      <c r="B122" s="1"/>
      <c r="C122" s="1"/>
      <c r="D122" s="1"/>
      <c r="E122" s="1"/>
      <c r="F122" s="1"/>
      <c r="G122" s="1"/>
      <c r="H122" s="1"/>
      <c r="I122" s="36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73.5" customHeight="1" x14ac:dyDescent="0.25">
      <c r="A123" s="1"/>
      <c r="B123" s="1"/>
      <c r="C123" s="1"/>
      <c r="D123" s="1"/>
      <c r="E123" s="1"/>
      <c r="F123" s="1"/>
      <c r="G123" s="1"/>
      <c r="H123" s="1"/>
      <c r="I123" s="36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73.5" customHeight="1" x14ac:dyDescent="0.25">
      <c r="A124" s="1"/>
      <c r="B124" s="1"/>
      <c r="C124" s="1"/>
      <c r="D124" s="1"/>
      <c r="E124" s="1"/>
      <c r="F124" s="1"/>
      <c r="G124" s="1"/>
      <c r="H124" s="1"/>
      <c r="I124" s="36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73.5" customHeight="1" x14ac:dyDescent="0.25">
      <c r="A125" s="1"/>
      <c r="B125" s="1"/>
      <c r="C125" s="1"/>
      <c r="D125" s="1"/>
      <c r="E125" s="1"/>
      <c r="F125" s="1"/>
      <c r="G125" s="1"/>
      <c r="H125" s="1"/>
      <c r="I125" s="36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73.5" customHeight="1" x14ac:dyDescent="0.25">
      <c r="A126" s="1"/>
      <c r="B126" s="1"/>
      <c r="C126" s="1"/>
      <c r="D126" s="1"/>
      <c r="E126" s="1"/>
      <c r="F126" s="1"/>
      <c r="G126" s="1"/>
      <c r="H126" s="1"/>
      <c r="I126" s="36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73.5" customHeight="1" x14ac:dyDescent="0.25">
      <c r="A127" s="1"/>
      <c r="B127" s="1"/>
      <c r="C127" s="1"/>
      <c r="D127" s="1"/>
      <c r="E127" s="1"/>
      <c r="F127" s="1"/>
      <c r="G127" s="1"/>
      <c r="H127" s="1"/>
      <c r="I127" s="36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73.5" customHeight="1" x14ac:dyDescent="0.25">
      <c r="A128" s="1"/>
      <c r="B128" s="1"/>
      <c r="C128" s="1"/>
      <c r="D128" s="1"/>
      <c r="E128" s="1"/>
      <c r="F128" s="1"/>
      <c r="G128" s="1"/>
      <c r="H128" s="1"/>
      <c r="I128" s="36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73.5" customHeight="1" x14ac:dyDescent="0.25">
      <c r="A129" s="1"/>
      <c r="B129" s="1"/>
      <c r="C129" s="1"/>
      <c r="D129" s="1"/>
      <c r="E129" s="1"/>
      <c r="F129" s="1"/>
      <c r="G129" s="1"/>
      <c r="H129" s="1"/>
      <c r="I129" s="36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73.5" customHeight="1" x14ac:dyDescent="0.25">
      <c r="A130" s="1"/>
      <c r="B130" s="1"/>
      <c r="C130" s="1"/>
      <c r="D130" s="1"/>
      <c r="E130" s="1"/>
      <c r="F130" s="1"/>
      <c r="G130" s="1"/>
      <c r="H130" s="1"/>
      <c r="I130" s="36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73.5" customHeight="1" x14ac:dyDescent="0.25">
      <c r="A131" s="1"/>
      <c r="B131" s="1"/>
      <c r="C131" s="1"/>
      <c r="D131" s="1"/>
      <c r="E131" s="1"/>
      <c r="F131" s="1"/>
      <c r="G131" s="1"/>
      <c r="H131" s="1"/>
      <c r="I131" s="36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73.5" customHeight="1" x14ac:dyDescent="0.25">
      <c r="A132" s="1"/>
      <c r="B132" s="1"/>
      <c r="C132" s="1"/>
      <c r="D132" s="1"/>
      <c r="E132" s="1"/>
      <c r="F132" s="1"/>
      <c r="G132" s="1"/>
      <c r="H132" s="1"/>
      <c r="I132" s="36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73.5" customHeight="1" x14ac:dyDescent="0.25">
      <c r="A133" s="1"/>
      <c r="B133" s="1"/>
      <c r="C133" s="1"/>
      <c r="D133" s="1"/>
      <c r="E133" s="1"/>
      <c r="F133" s="1"/>
      <c r="G133" s="1"/>
      <c r="H133" s="1"/>
      <c r="I133" s="36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73.5" customHeight="1" x14ac:dyDescent="0.25">
      <c r="A134" s="1"/>
      <c r="B134" s="1"/>
      <c r="C134" s="1"/>
      <c r="D134" s="1"/>
      <c r="E134" s="1"/>
      <c r="F134" s="1"/>
      <c r="G134" s="1"/>
      <c r="H134" s="1"/>
      <c r="I134" s="36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73.5" customHeight="1" x14ac:dyDescent="0.25">
      <c r="A135" s="1"/>
      <c r="B135" s="1"/>
      <c r="C135" s="1"/>
      <c r="D135" s="1"/>
      <c r="E135" s="1"/>
      <c r="F135" s="1"/>
      <c r="G135" s="1"/>
      <c r="H135" s="1"/>
      <c r="I135" s="3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73.5" customHeight="1" x14ac:dyDescent="0.25">
      <c r="A136" s="1"/>
      <c r="B136" s="1"/>
      <c r="C136" s="1"/>
      <c r="D136" s="1"/>
      <c r="E136" s="1"/>
      <c r="F136" s="1"/>
      <c r="G136" s="1"/>
      <c r="H136" s="1"/>
      <c r="I136" s="36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73.5" customHeight="1" x14ac:dyDescent="0.25">
      <c r="A137" s="1"/>
      <c r="B137" s="1"/>
      <c r="C137" s="1"/>
      <c r="D137" s="1"/>
      <c r="E137" s="1"/>
      <c r="F137" s="1"/>
      <c r="G137" s="1"/>
      <c r="H137" s="1"/>
      <c r="I137" s="36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73.5" customHeight="1" x14ac:dyDescent="0.25">
      <c r="A138" s="1"/>
      <c r="B138" s="1"/>
      <c r="C138" s="1"/>
      <c r="D138" s="1"/>
      <c r="E138" s="1"/>
      <c r="F138" s="1"/>
      <c r="G138" s="1"/>
      <c r="H138" s="1"/>
      <c r="I138" s="36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73.5" customHeight="1" x14ac:dyDescent="0.25">
      <c r="A139" s="1"/>
      <c r="B139" s="1"/>
      <c r="C139" s="1"/>
      <c r="D139" s="1"/>
      <c r="E139" s="1"/>
      <c r="F139" s="1"/>
      <c r="G139" s="1"/>
      <c r="H139" s="1"/>
      <c r="I139" s="36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73.5" customHeight="1" x14ac:dyDescent="0.25">
      <c r="A140" s="1"/>
      <c r="B140" s="1"/>
      <c r="C140" s="1"/>
      <c r="D140" s="1"/>
      <c r="E140" s="1"/>
      <c r="F140" s="1"/>
      <c r="G140" s="1"/>
      <c r="H140" s="1"/>
      <c r="I140" s="36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73.5" customHeight="1" x14ac:dyDescent="0.25">
      <c r="A141" s="1"/>
      <c r="B141" s="1"/>
      <c r="C141" s="1"/>
      <c r="D141" s="1"/>
      <c r="E141" s="1"/>
      <c r="F141" s="1"/>
      <c r="G141" s="1"/>
      <c r="H141" s="1"/>
      <c r="I141" s="36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73.5" customHeight="1" x14ac:dyDescent="0.25">
      <c r="A142" s="1"/>
      <c r="B142" s="1"/>
      <c r="C142" s="1"/>
      <c r="D142" s="1"/>
      <c r="E142" s="1"/>
      <c r="F142" s="1"/>
      <c r="G142" s="1"/>
      <c r="H142" s="1"/>
      <c r="I142" s="36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73.5" customHeight="1" x14ac:dyDescent="0.25">
      <c r="A143" s="1"/>
      <c r="B143" s="1"/>
      <c r="C143" s="1"/>
      <c r="D143" s="1"/>
      <c r="E143" s="1"/>
      <c r="F143" s="1"/>
      <c r="G143" s="1"/>
      <c r="H143" s="1"/>
      <c r="I143" s="3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73.5" customHeight="1" x14ac:dyDescent="0.25">
      <c r="A144" s="1"/>
      <c r="B144" s="1"/>
      <c r="C144" s="1"/>
      <c r="D144" s="1"/>
      <c r="E144" s="1"/>
      <c r="F144" s="1"/>
      <c r="G144" s="1"/>
      <c r="H144" s="1"/>
      <c r="I144" s="36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73.5" customHeight="1" x14ac:dyDescent="0.25">
      <c r="A145" s="1"/>
      <c r="B145" s="1"/>
      <c r="C145" s="1"/>
      <c r="D145" s="1"/>
      <c r="E145" s="1"/>
      <c r="F145" s="1"/>
      <c r="G145" s="1"/>
      <c r="H145" s="1"/>
      <c r="I145" s="36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73.5" customHeight="1" x14ac:dyDescent="0.25">
      <c r="A146" s="1"/>
      <c r="B146" s="1"/>
      <c r="C146" s="1"/>
      <c r="D146" s="1"/>
      <c r="E146" s="1"/>
      <c r="F146" s="1"/>
      <c r="G146" s="1"/>
      <c r="H146" s="1"/>
      <c r="I146" s="36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73.5" customHeight="1" x14ac:dyDescent="0.25">
      <c r="A147" s="1"/>
      <c r="B147" s="1"/>
      <c r="C147" s="1"/>
      <c r="D147" s="1"/>
      <c r="E147" s="1"/>
      <c r="F147" s="1"/>
      <c r="G147" s="1"/>
      <c r="H147" s="1"/>
      <c r="I147" s="36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73.5" customHeight="1" x14ac:dyDescent="0.25">
      <c r="A148" s="1"/>
      <c r="B148" s="1"/>
      <c r="C148" s="1"/>
      <c r="D148" s="1"/>
      <c r="E148" s="1"/>
      <c r="F148" s="1"/>
      <c r="G148" s="1"/>
      <c r="H148" s="1"/>
      <c r="I148" s="36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73.5" customHeight="1" x14ac:dyDescent="0.25">
      <c r="A149" s="1"/>
      <c r="B149" s="1"/>
      <c r="C149" s="1"/>
      <c r="D149" s="1"/>
      <c r="E149" s="1"/>
      <c r="F149" s="1"/>
      <c r="G149" s="1"/>
      <c r="H149" s="1"/>
      <c r="I149" s="36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73.5" customHeight="1" x14ac:dyDescent="0.25">
      <c r="A150" s="1"/>
      <c r="B150" s="1"/>
      <c r="C150" s="1"/>
      <c r="D150" s="1"/>
      <c r="E150" s="1"/>
      <c r="F150" s="1"/>
      <c r="G150" s="1"/>
      <c r="H150" s="1"/>
      <c r="I150" s="36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73.5" customHeight="1" x14ac:dyDescent="0.25">
      <c r="A151" s="1"/>
      <c r="B151" s="1"/>
      <c r="C151" s="1"/>
      <c r="D151" s="1"/>
      <c r="E151" s="1"/>
      <c r="F151" s="1"/>
      <c r="G151" s="1"/>
      <c r="H151" s="1"/>
      <c r="I151" s="36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73.5" customHeight="1" x14ac:dyDescent="0.25">
      <c r="A152" s="1"/>
      <c r="B152" s="1"/>
      <c r="C152" s="1"/>
      <c r="D152" s="1"/>
      <c r="E152" s="1"/>
      <c r="F152" s="1"/>
      <c r="G152" s="1"/>
      <c r="H152" s="1"/>
      <c r="I152" s="36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73.5" customHeight="1" x14ac:dyDescent="0.25">
      <c r="A153" s="1"/>
      <c r="B153" s="1"/>
      <c r="C153" s="1"/>
      <c r="D153" s="1"/>
      <c r="E153" s="1"/>
      <c r="F153" s="1"/>
      <c r="G153" s="1"/>
      <c r="H153" s="1"/>
      <c r="I153" s="36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73.5" customHeight="1" x14ac:dyDescent="0.25">
      <c r="A154" s="1"/>
      <c r="B154" s="1"/>
      <c r="C154" s="1"/>
      <c r="D154" s="1"/>
      <c r="E154" s="1"/>
      <c r="F154" s="1"/>
      <c r="G154" s="1"/>
      <c r="H154" s="1"/>
      <c r="I154" s="36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73.5" customHeight="1" x14ac:dyDescent="0.25">
      <c r="A155" s="1"/>
      <c r="B155" s="1"/>
      <c r="C155" s="1"/>
      <c r="D155" s="1"/>
      <c r="E155" s="1"/>
      <c r="F155" s="1"/>
      <c r="G155" s="1"/>
      <c r="H155" s="1"/>
      <c r="I155" s="36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73.5" customHeight="1" x14ac:dyDescent="0.25">
      <c r="A156" s="1"/>
      <c r="B156" s="1"/>
      <c r="C156" s="1"/>
      <c r="D156" s="1"/>
      <c r="E156" s="1"/>
      <c r="F156" s="1"/>
      <c r="G156" s="1"/>
      <c r="H156" s="1"/>
      <c r="I156" s="36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73.5" customHeight="1" x14ac:dyDescent="0.25">
      <c r="A157" s="1"/>
      <c r="B157" s="1"/>
      <c r="C157" s="1"/>
      <c r="D157" s="1"/>
      <c r="E157" s="1"/>
      <c r="F157" s="1"/>
      <c r="G157" s="1"/>
      <c r="H157" s="1"/>
      <c r="I157" s="36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73.5" customHeight="1" x14ac:dyDescent="0.25">
      <c r="A158" s="1"/>
      <c r="B158" s="1"/>
      <c r="C158" s="1"/>
      <c r="D158" s="1"/>
      <c r="E158" s="1"/>
      <c r="F158" s="1"/>
      <c r="G158" s="1"/>
      <c r="H158" s="1"/>
      <c r="I158" s="36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73.5" customHeight="1" x14ac:dyDescent="0.25">
      <c r="A159" s="1"/>
      <c r="B159" s="1"/>
      <c r="C159" s="1"/>
      <c r="D159" s="1"/>
      <c r="E159" s="1"/>
      <c r="F159" s="1"/>
      <c r="G159" s="1"/>
      <c r="H159" s="1"/>
      <c r="I159" s="36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73.5" customHeight="1" x14ac:dyDescent="0.25">
      <c r="A160" s="1"/>
      <c r="B160" s="1"/>
      <c r="C160" s="1"/>
      <c r="D160" s="1"/>
      <c r="E160" s="1"/>
      <c r="F160" s="1"/>
      <c r="G160" s="1"/>
      <c r="H160" s="1"/>
      <c r="I160" s="36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73.5" customHeight="1" x14ac:dyDescent="0.25">
      <c r="A161" s="1"/>
      <c r="B161" s="1"/>
      <c r="C161" s="1"/>
      <c r="D161" s="1"/>
      <c r="E161" s="1"/>
      <c r="F161" s="1"/>
      <c r="G161" s="1"/>
      <c r="H161" s="1"/>
      <c r="I161" s="36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73.5" customHeight="1" x14ac:dyDescent="0.25">
      <c r="A162" s="1"/>
      <c r="B162" s="1"/>
      <c r="C162" s="1"/>
      <c r="D162" s="1"/>
      <c r="E162" s="1"/>
      <c r="F162" s="1"/>
      <c r="G162" s="1"/>
      <c r="H162" s="1"/>
      <c r="I162" s="36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73.5" customHeight="1" x14ac:dyDescent="0.25">
      <c r="A163" s="1"/>
      <c r="B163" s="1"/>
      <c r="C163" s="1"/>
      <c r="D163" s="1"/>
      <c r="E163" s="1"/>
      <c r="F163" s="1"/>
      <c r="G163" s="1"/>
      <c r="H163" s="1"/>
      <c r="I163" s="36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73.5" customHeight="1" x14ac:dyDescent="0.25">
      <c r="A164" s="1"/>
      <c r="B164" s="1"/>
      <c r="C164" s="1"/>
      <c r="D164" s="1"/>
      <c r="E164" s="1"/>
      <c r="F164" s="1"/>
      <c r="G164" s="1"/>
      <c r="H164" s="1"/>
      <c r="I164" s="36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73.5" customHeight="1" x14ac:dyDescent="0.25">
      <c r="A165" s="1"/>
      <c r="B165" s="1"/>
      <c r="C165" s="1"/>
      <c r="D165" s="1"/>
      <c r="E165" s="1"/>
      <c r="F165" s="1"/>
      <c r="G165" s="1"/>
      <c r="H165" s="1"/>
      <c r="I165" s="3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73.5" customHeight="1" x14ac:dyDescent="0.25">
      <c r="A166" s="1"/>
      <c r="B166" s="1"/>
      <c r="C166" s="1"/>
      <c r="D166" s="1"/>
      <c r="E166" s="1"/>
      <c r="F166" s="1"/>
      <c r="G166" s="1"/>
      <c r="H166" s="1"/>
      <c r="I166" s="36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73.5" customHeight="1" x14ac:dyDescent="0.25">
      <c r="A167" s="1"/>
      <c r="B167" s="1"/>
      <c r="C167" s="1"/>
      <c r="D167" s="1"/>
      <c r="E167" s="1"/>
      <c r="F167" s="1"/>
      <c r="G167" s="1"/>
      <c r="H167" s="1"/>
      <c r="I167" s="3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73.5" customHeight="1" x14ac:dyDescent="0.25">
      <c r="A168" s="1"/>
      <c r="B168" s="1"/>
      <c r="C168" s="1"/>
      <c r="D168" s="1"/>
      <c r="E168" s="1"/>
      <c r="F168" s="1"/>
      <c r="G168" s="1"/>
      <c r="H168" s="1"/>
      <c r="I168" s="3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73.5" customHeight="1" x14ac:dyDescent="0.25">
      <c r="A169" s="1"/>
      <c r="B169" s="1"/>
      <c r="C169" s="1"/>
      <c r="D169" s="1"/>
      <c r="E169" s="1"/>
      <c r="F169" s="1"/>
      <c r="G169" s="1"/>
      <c r="H169" s="1"/>
      <c r="I169" s="3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73.5" customHeight="1" x14ac:dyDescent="0.25">
      <c r="A170" s="1"/>
      <c r="B170" s="1"/>
      <c r="C170" s="1"/>
      <c r="D170" s="1"/>
      <c r="E170" s="1"/>
      <c r="F170" s="1"/>
      <c r="G170" s="1"/>
      <c r="H170" s="1"/>
      <c r="I170" s="36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73.5" customHeight="1" x14ac:dyDescent="0.25">
      <c r="A171" s="1"/>
      <c r="B171" s="1"/>
      <c r="C171" s="1"/>
      <c r="D171" s="1"/>
      <c r="E171" s="1"/>
      <c r="F171" s="1"/>
      <c r="G171" s="1"/>
      <c r="H171" s="1"/>
      <c r="I171" s="36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73.5" customHeight="1" x14ac:dyDescent="0.25">
      <c r="A172" s="1"/>
      <c r="B172" s="1"/>
      <c r="C172" s="1"/>
      <c r="D172" s="1"/>
      <c r="E172" s="1"/>
      <c r="F172" s="1"/>
      <c r="G172" s="1"/>
      <c r="H172" s="1"/>
      <c r="I172" s="36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73.5" customHeight="1" x14ac:dyDescent="0.25">
      <c r="A173" s="1"/>
      <c r="B173" s="1"/>
      <c r="C173" s="1"/>
      <c r="D173" s="1"/>
      <c r="E173" s="1"/>
      <c r="F173" s="1"/>
      <c r="G173" s="1"/>
      <c r="H173" s="1"/>
      <c r="I173" s="36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73.5" customHeight="1" x14ac:dyDescent="0.25">
      <c r="A174" s="1"/>
      <c r="B174" s="1"/>
      <c r="C174" s="1"/>
      <c r="D174" s="1"/>
      <c r="E174" s="1"/>
      <c r="F174" s="1"/>
      <c r="G174" s="1"/>
      <c r="H174" s="1"/>
      <c r="I174" s="36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73.5" customHeight="1" x14ac:dyDescent="0.25">
      <c r="A175" s="1"/>
      <c r="B175" s="1"/>
      <c r="C175" s="1"/>
      <c r="D175" s="1"/>
      <c r="E175" s="1"/>
      <c r="F175" s="1"/>
      <c r="G175" s="1"/>
      <c r="H175" s="1"/>
      <c r="I175" s="36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73.5" customHeight="1" x14ac:dyDescent="0.25">
      <c r="A176" s="1"/>
      <c r="B176" s="1"/>
      <c r="C176" s="1"/>
      <c r="D176" s="1"/>
      <c r="E176" s="1"/>
      <c r="F176" s="1"/>
      <c r="G176" s="1"/>
      <c r="H176" s="1"/>
      <c r="I176" s="36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73.5" customHeight="1" x14ac:dyDescent="0.25">
      <c r="A177" s="1"/>
      <c r="B177" s="1"/>
      <c r="C177" s="1"/>
      <c r="D177" s="1"/>
      <c r="E177" s="1"/>
      <c r="F177" s="1"/>
      <c r="G177" s="1"/>
      <c r="H177" s="1"/>
      <c r="I177" s="36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73.5" customHeight="1" x14ac:dyDescent="0.25">
      <c r="A178" s="1"/>
      <c r="B178" s="1"/>
      <c r="C178" s="1"/>
      <c r="D178" s="1"/>
      <c r="E178" s="1"/>
      <c r="F178" s="1"/>
      <c r="G178" s="1"/>
      <c r="H178" s="1"/>
      <c r="I178" s="36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73.5" customHeight="1" x14ac:dyDescent="0.25">
      <c r="A179" s="1"/>
      <c r="B179" s="1"/>
      <c r="C179" s="1"/>
      <c r="D179" s="1"/>
      <c r="E179" s="1"/>
      <c r="F179" s="1"/>
      <c r="G179" s="1"/>
      <c r="H179" s="1"/>
      <c r="I179" s="36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73.5" customHeight="1" x14ac:dyDescent="0.25">
      <c r="A180" s="1"/>
      <c r="B180" s="1"/>
      <c r="C180" s="1"/>
      <c r="D180" s="1"/>
      <c r="E180" s="1"/>
      <c r="F180" s="1"/>
      <c r="G180" s="1"/>
      <c r="H180" s="1"/>
      <c r="I180" s="36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73.5" customHeight="1" x14ac:dyDescent="0.25">
      <c r="A181" s="1"/>
      <c r="B181" s="1"/>
      <c r="C181" s="1"/>
      <c r="D181" s="1"/>
      <c r="E181" s="1"/>
      <c r="F181" s="1"/>
      <c r="G181" s="1"/>
      <c r="H181" s="1"/>
      <c r="I181" s="36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73.5" customHeight="1" x14ac:dyDescent="0.25">
      <c r="A182" s="1"/>
      <c r="B182" s="1"/>
      <c r="C182" s="1"/>
      <c r="D182" s="1"/>
      <c r="E182" s="1"/>
      <c r="F182" s="1"/>
      <c r="G182" s="1"/>
      <c r="H182" s="1"/>
      <c r="I182" s="36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73.5" customHeight="1" x14ac:dyDescent="0.25">
      <c r="A183" s="1"/>
      <c r="B183" s="1"/>
      <c r="C183" s="1"/>
      <c r="D183" s="1"/>
      <c r="E183" s="1"/>
      <c r="F183" s="1"/>
      <c r="G183" s="1"/>
      <c r="H183" s="1"/>
      <c r="I183" s="36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73.5" customHeight="1" x14ac:dyDescent="0.25">
      <c r="A184" s="1"/>
      <c r="B184" s="1"/>
      <c r="C184" s="1"/>
      <c r="D184" s="1"/>
      <c r="E184" s="1"/>
      <c r="F184" s="1"/>
      <c r="G184" s="1"/>
      <c r="H184" s="1"/>
      <c r="I184" s="36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73.5" customHeight="1" x14ac:dyDescent="0.25">
      <c r="A185" s="1"/>
      <c r="B185" s="1"/>
      <c r="C185" s="1"/>
      <c r="D185" s="1"/>
      <c r="E185" s="1"/>
      <c r="F185" s="1"/>
      <c r="G185" s="1"/>
      <c r="H185" s="1"/>
      <c r="I185" s="36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73.5" customHeight="1" x14ac:dyDescent="0.25">
      <c r="A186" s="1"/>
      <c r="B186" s="1"/>
      <c r="C186" s="1"/>
      <c r="D186" s="1"/>
      <c r="E186" s="1"/>
      <c r="F186" s="1"/>
      <c r="G186" s="1"/>
      <c r="H186" s="1"/>
      <c r="I186" s="36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73.5" customHeight="1" x14ac:dyDescent="0.25">
      <c r="A187" s="1"/>
      <c r="B187" s="1"/>
      <c r="C187" s="1"/>
      <c r="D187" s="1"/>
      <c r="E187" s="1"/>
      <c r="F187" s="1"/>
      <c r="G187" s="1"/>
      <c r="H187" s="1"/>
      <c r="I187" s="36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73.5" customHeight="1" x14ac:dyDescent="0.25">
      <c r="A188" s="1"/>
      <c r="B188" s="1"/>
      <c r="C188" s="1"/>
      <c r="D188" s="1"/>
      <c r="E188" s="1"/>
      <c r="F188" s="1"/>
      <c r="G188" s="1"/>
      <c r="H188" s="1"/>
      <c r="I188" s="36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73.5" customHeight="1" x14ac:dyDescent="0.25">
      <c r="A189" s="1"/>
      <c r="B189" s="1"/>
      <c r="C189" s="1"/>
      <c r="D189" s="1"/>
      <c r="E189" s="1"/>
      <c r="F189" s="1"/>
      <c r="G189" s="1"/>
      <c r="H189" s="1"/>
      <c r="I189" s="36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73.5" customHeight="1" x14ac:dyDescent="0.25">
      <c r="A190" s="1"/>
      <c r="B190" s="1"/>
      <c r="C190" s="1"/>
      <c r="D190" s="1"/>
      <c r="E190" s="1"/>
      <c r="F190" s="1"/>
      <c r="G190" s="1"/>
      <c r="H190" s="1"/>
      <c r="I190" s="36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73.5" customHeight="1" x14ac:dyDescent="0.25">
      <c r="A191" s="1"/>
      <c r="B191" s="1"/>
      <c r="C191" s="1"/>
      <c r="D191" s="1"/>
      <c r="E191" s="1"/>
      <c r="F191" s="1"/>
      <c r="G191" s="1"/>
      <c r="H191" s="1"/>
      <c r="I191" s="36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73.5" customHeight="1" x14ac:dyDescent="0.25">
      <c r="A192" s="1"/>
      <c r="B192" s="1"/>
      <c r="C192" s="1"/>
      <c r="D192" s="1"/>
      <c r="E192" s="1"/>
      <c r="F192" s="1"/>
      <c r="G192" s="1"/>
      <c r="H192" s="1"/>
      <c r="I192" s="36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73.5" customHeight="1" x14ac:dyDescent="0.25">
      <c r="A193" s="1"/>
      <c r="B193" s="1"/>
      <c r="C193" s="1"/>
      <c r="D193" s="1"/>
      <c r="E193" s="1"/>
      <c r="F193" s="1"/>
      <c r="G193" s="1"/>
      <c r="H193" s="1"/>
      <c r="I193" s="36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73.5" customHeight="1" x14ac:dyDescent="0.25">
      <c r="A194" s="1"/>
      <c r="B194" s="1"/>
      <c r="C194" s="1"/>
      <c r="D194" s="1"/>
      <c r="E194" s="1"/>
      <c r="F194" s="1"/>
      <c r="G194" s="1"/>
      <c r="H194" s="1"/>
      <c r="I194" s="36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73.5" customHeight="1" x14ac:dyDescent="0.25">
      <c r="A195" s="1"/>
      <c r="B195" s="1"/>
      <c r="C195" s="1"/>
      <c r="D195" s="1"/>
      <c r="E195" s="1"/>
      <c r="F195" s="1"/>
      <c r="G195" s="1"/>
      <c r="H195" s="1"/>
      <c r="I195" s="36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73.5" customHeight="1" x14ac:dyDescent="0.25">
      <c r="A196" s="1"/>
      <c r="B196" s="1"/>
      <c r="C196" s="1"/>
      <c r="D196" s="1"/>
      <c r="E196" s="1"/>
      <c r="F196" s="1"/>
      <c r="G196" s="1"/>
      <c r="H196" s="1"/>
      <c r="I196" s="36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73.5" customHeight="1" x14ac:dyDescent="0.25">
      <c r="A197" s="1"/>
      <c r="B197" s="1"/>
      <c r="C197" s="1"/>
      <c r="D197" s="1"/>
      <c r="E197" s="1"/>
      <c r="F197" s="1"/>
      <c r="G197" s="1"/>
      <c r="H197" s="1"/>
      <c r="I197" s="36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73.5" customHeight="1" x14ac:dyDescent="0.25">
      <c r="A198" s="1"/>
      <c r="B198" s="1"/>
      <c r="C198" s="1"/>
      <c r="D198" s="1"/>
      <c r="E198" s="1"/>
      <c r="F198" s="1"/>
      <c r="G198" s="1"/>
      <c r="H198" s="1"/>
      <c r="I198" s="36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73.5" customHeight="1" x14ac:dyDescent="0.25">
      <c r="A199" s="1"/>
      <c r="B199" s="1"/>
      <c r="C199" s="1"/>
      <c r="D199" s="1"/>
      <c r="E199" s="1"/>
      <c r="F199" s="1"/>
      <c r="G199" s="1"/>
      <c r="H199" s="1"/>
      <c r="I199" s="36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73.5" customHeight="1" x14ac:dyDescent="0.25">
      <c r="A200" s="1"/>
      <c r="B200" s="1"/>
      <c r="C200" s="1"/>
      <c r="D200" s="1"/>
      <c r="E200" s="1"/>
      <c r="F200" s="1"/>
      <c r="G200" s="1"/>
      <c r="H200" s="1"/>
      <c r="I200" s="36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73.5" customHeight="1" x14ac:dyDescent="0.25">
      <c r="A201" s="1"/>
      <c r="B201" s="1"/>
      <c r="C201" s="1"/>
      <c r="D201" s="1"/>
      <c r="E201" s="1"/>
      <c r="F201" s="1"/>
      <c r="G201" s="1"/>
      <c r="H201" s="1"/>
      <c r="I201" s="36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73.5" customHeight="1" x14ac:dyDescent="0.25">
      <c r="A202" s="1"/>
      <c r="B202" s="1"/>
      <c r="C202" s="1"/>
      <c r="D202" s="1"/>
      <c r="E202" s="1"/>
      <c r="F202" s="1"/>
      <c r="G202" s="1"/>
      <c r="H202" s="1"/>
      <c r="I202" s="36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73.5" customHeight="1" x14ac:dyDescent="0.25">
      <c r="A203" s="1"/>
      <c r="B203" s="1"/>
      <c r="C203" s="1"/>
      <c r="D203" s="1"/>
      <c r="E203" s="1"/>
      <c r="F203" s="1"/>
      <c r="G203" s="1"/>
      <c r="H203" s="1"/>
      <c r="I203" s="36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73.5" customHeight="1" x14ac:dyDescent="0.25">
      <c r="A204" s="1"/>
      <c r="B204" s="1"/>
      <c r="C204" s="1"/>
      <c r="D204" s="1"/>
      <c r="E204" s="1"/>
      <c r="F204" s="1"/>
      <c r="G204" s="1"/>
      <c r="H204" s="1"/>
      <c r="I204" s="36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73.5" customHeight="1" x14ac:dyDescent="0.25">
      <c r="A205" s="1"/>
      <c r="B205" s="1"/>
      <c r="C205" s="1"/>
      <c r="D205" s="1"/>
      <c r="E205" s="1"/>
      <c r="F205" s="1"/>
      <c r="G205" s="1"/>
      <c r="H205" s="1"/>
      <c r="I205" s="36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73.5" customHeight="1" x14ac:dyDescent="0.25">
      <c r="A206" s="1"/>
      <c r="B206" s="1"/>
      <c r="C206" s="1"/>
      <c r="D206" s="1"/>
      <c r="E206" s="1"/>
      <c r="F206" s="1"/>
      <c r="G206" s="1"/>
      <c r="H206" s="1"/>
      <c r="I206" s="36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73.5" customHeight="1" x14ac:dyDescent="0.25">
      <c r="A207" s="1"/>
      <c r="B207" s="1"/>
      <c r="C207" s="1"/>
      <c r="D207" s="1"/>
      <c r="E207" s="1"/>
      <c r="F207" s="1"/>
      <c r="G207" s="1"/>
      <c r="H207" s="1"/>
      <c r="I207" s="36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73.5" customHeight="1" x14ac:dyDescent="0.25">
      <c r="A208" s="1"/>
      <c r="B208" s="1"/>
      <c r="C208" s="1"/>
      <c r="D208" s="1"/>
      <c r="E208" s="1"/>
      <c r="F208" s="1"/>
      <c r="G208" s="1"/>
      <c r="H208" s="1"/>
      <c r="I208" s="36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73.5" customHeight="1" x14ac:dyDescent="0.25">
      <c r="A209" s="1"/>
      <c r="B209" s="1"/>
      <c r="C209" s="1"/>
      <c r="D209" s="1"/>
      <c r="E209" s="1"/>
      <c r="F209" s="1"/>
      <c r="G209" s="1"/>
      <c r="H209" s="1"/>
      <c r="I209" s="36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73.5" customHeight="1" x14ac:dyDescent="0.25">
      <c r="A210" s="1"/>
      <c r="B210" s="1"/>
      <c r="C210" s="1"/>
      <c r="D210" s="1"/>
      <c r="E210" s="1"/>
      <c r="F210" s="1"/>
      <c r="G210" s="1"/>
      <c r="H210" s="1"/>
      <c r="I210" s="36"/>
      <c r="J210" s="1"/>
      <c r="K210" s="1"/>
      <c r="L210" s="1"/>
      <c r="M210" s="1"/>
      <c r="N210" s="1"/>
      <c r="O210" s="1"/>
      <c r="P210" s="1"/>
      <c r="Q210" s="1"/>
    </row>
    <row r="211" spans="1:26" ht="73.5" customHeight="1" x14ac:dyDescent="0.25">
      <c r="A211" s="1"/>
      <c r="B211" s="1"/>
      <c r="C211" s="1"/>
      <c r="D211" s="1"/>
      <c r="E211" s="1"/>
      <c r="F211" s="1"/>
      <c r="G211" s="1"/>
      <c r="H211" s="1"/>
      <c r="I211" s="36"/>
      <c r="J211" s="1"/>
      <c r="K211" s="1"/>
      <c r="L211" s="1"/>
      <c r="M211" s="1"/>
      <c r="N211" s="1"/>
      <c r="O211" s="1"/>
      <c r="P211" s="1"/>
      <c r="Q211" s="1"/>
    </row>
    <row r="212" spans="1:26" ht="73.5" customHeight="1" x14ac:dyDescent="0.25">
      <c r="A212" s="1"/>
      <c r="B212" s="1"/>
      <c r="C212" s="1"/>
      <c r="D212" s="1"/>
      <c r="E212" s="1"/>
      <c r="F212" s="1"/>
      <c r="G212" s="1"/>
      <c r="H212" s="1"/>
      <c r="I212" s="36"/>
      <c r="J212" s="1"/>
      <c r="K212" s="1"/>
      <c r="L212" s="1"/>
      <c r="M212" s="1"/>
      <c r="N212" s="1"/>
      <c r="O212" s="1"/>
      <c r="P212" s="1"/>
      <c r="Q212" s="1"/>
    </row>
    <row r="213" spans="1:26" ht="73.5" customHeight="1" x14ac:dyDescent="0.25">
      <c r="A213" s="1"/>
      <c r="B213" s="1"/>
      <c r="C213" s="1"/>
      <c r="D213" s="1"/>
      <c r="E213" s="1"/>
      <c r="F213" s="1"/>
      <c r="G213" s="1"/>
      <c r="H213" s="1"/>
      <c r="I213" s="36"/>
      <c r="J213" s="1"/>
      <c r="K213" s="1"/>
      <c r="L213" s="1"/>
      <c r="M213" s="1"/>
      <c r="N213" s="1"/>
      <c r="O213" s="1"/>
      <c r="P213" s="1"/>
      <c r="Q213" s="1"/>
    </row>
    <row r="214" spans="1:26" ht="73.5" customHeight="1" x14ac:dyDescent="0.25">
      <c r="A214" s="1"/>
      <c r="B214" s="1"/>
      <c r="C214" s="1"/>
      <c r="D214" s="1"/>
      <c r="E214" s="1"/>
      <c r="F214" s="1"/>
      <c r="G214" s="1"/>
      <c r="H214" s="1"/>
      <c r="I214" s="36"/>
      <c r="J214" s="1"/>
      <c r="K214" s="1"/>
      <c r="L214" s="1"/>
      <c r="M214" s="1"/>
      <c r="N214" s="1"/>
      <c r="O214" s="1"/>
      <c r="P214" s="1"/>
      <c r="Q214" s="1"/>
    </row>
    <row r="215" spans="1:26" ht="73.5" customHeight="1" x14ac:dyDescent="0.25">
      <c r="A215" s="1"/>
      <c r="B215" s="1"/>
      <c r="C215" s="1"/>
      <c r="D215" s="1"/>
      <c r="E215" s="1"/>
      <c r="F215" s="1"/>
      <c r="G215" s="1"/>
      <c r="H215" s="1"/>
      <c r="I215" s="36"/>
      <c r="J215" s="1"/>
      <c r="K215" s="1"/>
      <c r="L215" s="1"/>
      <c r="M215" s="1"/>
      <c r="N215" s="1"/>
      <c r="O215" s="1"/>
      <c r="P215" s="1"/>
      <c r="Q215" s="1"/>
    </row>
    <row r="216" spans="1:26" ht="73.5" customHeight="1" x14ac:dyDescent="0.25">
      <c r="A216" s="1"/>
      <c r="B216" s="1"/>
      <c r="C216" s="1"/>
      <c r="D216" s="1"/>
      <c r="E216" s="1"/>
      <c r="F216" s="1"/>
      <c r="G216" s="1"/>
      <c r="H216" s="1"/>
      <c r="I216" s="36"/>
      <c r="J216" s="1"/>
      <c r="K216" s="1"/>
      <c r="L216" s="1"/>
      <c r="M216" s="1"/>
      <c r="N216" s="1"/>
      <c r="O216" s="1"/>
      <c r="P216" s="1"/>
      <c r="Q216" s="1"/>
    </row>
    <row r="217" spans="1:26" ht="73.5" customHeight="1" x14ac:dyDescent="0.25">
      <c r="A217" s="1"/>
      <c r="B217" s="1"/>
      <c r="C217" s="1"/>
      <c r="D217" s="1"/>
      <c r="E217" s="1"/>
      <c r="F217" s="1"/>
      <c r="G217" s="1"/>
      <c r="H217" s="1"/>
      <c r="I217" s="36"/>
      <c r="J217" s="1"/>
      <c r="K217" s="1"/>
      <c r="L217" s="1"/>
      <c r="M217" s="1"/>
      <c r="N217" s="1"/>
      <c r="O217" s="1"/>
      <c r="P217" s="1"/>
      <c r="Q217" s="1"/>
    </row>
    <row r="218" spans="1:26" ht="73.5" customHeight="1" x14ac:dyDescent="0.25">
      <c r="A218" s="1"/>
      <c r="B218" s="1"/>
      <c r="C218" s="1"/>
      <c r="D218" s="1"/>
      <c r="E218" s="1"/>
      <c r="F218" s="1"/>
      <c r="G218" s="1"/>
      <c r="H218" s="1"/>
      <c r="I218" s="36"/>
      <c r="J218" s="1"/>
      <c r="K218" s="1"/>
      <c r="L218" s="1"/>
      <c r="M218" s="1"/>
      <c r="N218" s="1"/>
      <c r="O218" s="1"/>
      <c r="P218" s="1"/>
      <c r="Q218" s="1"/>
    </row>
    <row r="219" spans="1:26" ht="73.5" customHeight="1" x14ac:dyDescent="0.25">
      <c r="A219" s="1"/>
      <c r="B219" s="1"/>
      <c r="C219" s="1"/>
      <c r="D219" s="1"/>
      <c r="E219" s="1"/>
      <c r="F219" s="1"/>
      <c r="G219" s="1"/>
      <c r="H219" s="1"/>
      <c r="I219" s="36"/>
      <c r="J219" s="1"/>
      <c r="K219" s="1"/>
      <c r="L219" s="1"/>
      <c r="M219" s="1"/>
      <c r="N219" s="1"/>
      <c r="O219" s="1"/>
      <c r="P219" s="1"/>
      <c r="Q219" s="1"/>
    </row>
    <row r="220" spans="1:26" ht="73.5" customHeight="1" x14ac:dyDescent="0.25">
      <c r="A220" s="1"/>
      <c r="B220" s="1"/>
      <c r="C220" s="1"/>
      <c r="D220" s="1"/>
      <c r="E220" s="1"/>
      <c r="F220" s="1"/>
      <c r="G220" s="1"/>
      <c r="H220" s="1"/>
      <c r="I220" s="36"/>
      <c r="J220" s="1"/>
      <c r="K220" s="1"/>
      <c r="L220" s="1"/>
      <c r="M220" s="1"/>
      <c r="N220" s="1"/>
      <c r="O220" s="1"/>
      <c r="P220" s="1"/>
      <c r="Q220" s="1"/>
    </row>
    <row r="221" spans="1:26" ht="73.5" customHeight="1" x14ac:dyDescent="0.25">
      <c r="A221" s="1"/>
      <c r="B221" s="1"/>
      <c r="C221" s="1"/>
      <c r="D221" s="1"/>
      <c r="E221" s="1"/>
      <c r="F221" s="1"/>
      <c r="G221" s="1"/>
      <c r="H221" s="1"/>
      <c r="I221" s="36"/>
      <c r="J221" s="1"/>
      <c r="K221" s="1"/>
      <c r="L221" s="1"/>
      <c r="M221" s="1"/>
      <c r="N221" s="1"/>
      <c r="O221" s="1"/>
      <c r="P221" s="1"/>
      <c r="Q221" s="1"/>
    </row>
    <row r="222" spans="1:26" ht="73.5" customHeight="1" x14ac:dyDescent="0.25">
      <c r="A222" s="1"/>
      <c r="B222" s="1"/>
      <c r="C222" s="1"/>
      <c r="D222" s="1"/>
      <c r="E222" s="1"/>
      <c r="F222" s="1"/>
      <c r="G222" s="1"/>
      <c r="H222" s="1"/>
      <c r="I222" s="36"/>
      <c r="J222" s="1"/>
      <c r="K222" s="1"/>
      <c r="L222" s="1"/>
      <c r="M222" s="1"/>
      <c r="N222" s="1"/>
      <c r="O222" s="1"/>
      <c r="P222" s="1"/>
      <c r="Q222" s="1"/>
    </row>
    <row r="223" spans="1:26" ht="73.5" customHeight="1" x14ac:dyDescent="0.25">
      <c r="A223" s="1"/>
      <c r="B223" s="1"/>
      <c r="C223" s="1"/>
      <c r="D223" s="1"/>
      <c r="E223" s="1"/>
      <c r="F223" s="1"/>
      <c r="G223" s="1"/>
      <c r="H223" s="1"/>
      <c r="I223" s="36"/>
      <c r="J223" s="1"/>
      <c r="K223" s="1"/>
      <c r="L223" s="1"/>
      <c r="M223" s="1"/>
      <c r="N223" s="1"/>
      <c r="O223" s="1"/>
      <c r="P223" s="1"/>
      <c r="Q223" s="1"/>
    </row>
    <row r="224" spans="1:26" ht="73.5" customHeight="1" x14ac:dyDescent="0.25">
      <c r="A224" s="1"/>
      <c r="B224" s="1"/>
      <c r="C224" s="1"/>
      <c r="D224" s="1"/>
      <c r="E224" s="1"/>
      <c r="F224" s="1"/>
      <c r="G224" s="1"/>
      <c r="H224" s="1"/>
      <c r="I224" s="36"/>
      <c r="J224" s="1"/>
      <c r="K224" s="1"/>
      <c r="L224" s="1"/>
      <c r="M224" s="1"/>
      <c r="N224" s="1"/>
      <c r="O224" s="1"/>
      <c r="P224" s="1"/>
      <c r="Q224" s="1"/>
    </row>
    <row r="225" spans="1:17" ht="73.5" customHeight="1" x14ac:dyDescent="0.25">
      <c r="A225" s="1"/>
      <c r="B225" s="1"/>
      <c r="C225" s="1"/>
      <c r="D225" s="1"/>
      <c r="E225" s="1"/>
      <c r="F225" s="1"/>
      <c r="G225" s="1"/>
      <c r="H225" s="1"/>
      <c r="I225" s="36"/>
      <c r="J225" s="1"/>
      <c r="K225" s="1"/>
      <c r="L225" s="1"/>
      <c r="M225" s="1"/>
      <c r="N225" s="1"/>
      <c r="O225" s="1"/>
      <c r="P225" s="1"/>
      <c r="Q225" s="1"/>
    </row>
    <row r="226" spans="1:17" ht="73.5" customHeight="1" x14ac:dyDescent="0.25">
      <c r="A226" s="1"/>
      <c r="B226" s="1"/>
      <c r="C226" s="1"/>
      <c r="D226" s="1"/>
      <c r="E226" s="1"/>
      <c r="F226" s="1"/>
      <c r="G226" s="1"/>
      <c r="H226" s="1"/>
      <c r="I226" s="36"/>
      <c r="J226" s="1"/>
      <c r="K226" s="1"/>
      <c r="L226" s="1"/>
      <c r="M226" s="1"/>
      <c r="N226" s="1"/>
      <c r="O226" s="1"/>
      <c r="P226" s="1"/>
      <c r="Q226" s="1"/>
    </row>
    <row r="227" spans="1:17" ht="73.5" customHeight="1" x14ac:dyDescent="0.25">
      <c r="A227" s="1"/>
      <c r="B227" s="1"/>
      <c r="C227" s="1"/>
      <c r="D227" s="1"/>
      <c r="E227" s="1"/>
      <c r="F227" s="1"/>
      <c r="G227" s="1"/>
      <c r="H227" s="1"/>
      <c r="I227" s="36"/>
      <c r="J227" s="1"/>
      <c r="K227" s="1"/>
      <c r="L227" s="1"/>
      <c r="M227" s="1"/>
      <c r="N227" s="1"/>
      <c r="O227" s="1"/>
      <c r="P227" s="1"/>
      <c r="Q227" s="1"/>
    </row>
    <row r="228" spans="1:17" ht="73.5" customHeight="1" x14ac:dyDescent="0.25">
      <c r="A228" s="1"/>
      <c r="B228" s="1"/>
      <c r="C228" s="1"/>
      <c r="D228" s="1"/>
      <c r="E228" s="1"/>
      <c r="F228" s="1"/>
      <c r="G228" s="1"/>
      <c r="H228" s="1"/>
      <c r="I228" s="36"/>
      <c r="J228" s="1"/>
      <c r="K228" s="1"/>
      <c r="L228" s="1"/>
      <c r="M228" s="1"/>
      <c r="N228" s="1"/>
      <c r="O228" s="1"/>
      <c r="P228" s="1"/>
      <c r="Q228" s="1"/>
    </row>
    <row r="229" spans="1:17" ht="73.5" customHeight="1" x14ac:dyDescent="0.25">
      <c r="A229" s="1"/>
      <c r="B229" s="1"/>
      <c r="C229" s="1"/>
      <c r="D229" s="1"/>
      <c r="E229" s="1"/>
      <c r="F229" s="1"/>
      <c r="G229" s="1"/>
      <c r="H229" s="1"/>
      <c r="I229" s="36"/>
      <c r="J229" s="1"/>
      <c r="K229" s="1"/>
      <c r="L229" s="1"/>
      <c r="M229" s="1"/>
      <c r="N229" s="1"/>
      <c r="O229" s="1"/>
      <c r="P229" s="1"/>
      <c r="Q229" s="1"/>
    </row>
    <row r="230" spans="1:17" ht="73.5" customHeight="1" x14ac:dyDescent="0.25">
      <c r="A230" s="1"/>
      <c r="B230" s="1"/>
      <c r="C230" s="1"/>
      <c r="D230" s="1"/>
      <c r="E230" s="1"/>
      <c r="F230" s="1"/>
      <c r="G230" s="1"/>
      <c r="H230" s="1"/>
      <c r="I230" s="36"/>
      <c r="J230" s="1"/>
      <c r="K230" s="1"/>
      <c r="L230" s="1"/>
      <c r="M230" s="1"/>
      <c r="N230" s="1"/>
      <c r="O230" s="1"/>
      <c r="P230" s="1"/>
      <c r="Q230" s="1"/>
    </row>
    <row r="231" spans="1:17" ht="73.5" customHeight="1" x14ac:dyDescent="0.25">
      <c r="A231" s="1"/>
      <c r="B231" s="1"/>
      <c r="C231" s="1"/>
      <c r="D231" s="1"/>
      <c r="E231" s="1"/>
      <c r="F231" s="1"/>
      <c r="G231" s="1"/>
      <c r="H231" s="1"/>
      <c r="I231" s="36"/>
      <c r="J231" s="1"/>
      <c r="K231" s="1"/>
      <c r="L231" s="1"/>
      <c r="M231" s="1"/>
      <c r="N231" s="1"/>
      <c r="O231" s="1"/>
      <c r="P231" s="1"/>
      <c r="Q231" s="1"/>
    </row>
    <row r="232" spans="1:17" ht="73.5" customHeight="1" x14ac:dyDescent="0.25">
      <c r="A232" s="1"/>
      <c r="B232" s="1"/>
      <c r="C232" s="1"/>
      <c r="D232" s="1"/>
      <c r="E232" s="1"/>
      <c r="F232" s="1"/>
      <c r="G232" s="1"/>
      <c r="H232" s="1"/>
      <c r="I232" s="36"/>
      <c r="J232" s="1"/>
      <c r="K232" s="1"/>
      <c r="L232" s="1"/>
      <c r="M232" s="1"/>
      <c r="N232" s="1"/>
      <c r="O232" s="1"/>
      <c r="P232" s="1"/>
      <c r="Q232" s="1"/>
    </row>
    <row r="233" spans="1:17" ht="73.5" customHeight="1" x14ac:dyDescent="0.25">
      <c r="A233" s="1"/>
      <c r="B233" s="1"/>
      <c r="C233" s="1"/>
      <c r="D233" s="1"/>
      <c r="E233" s="1"/>
      <c r="F233" s="1"/>
      <c r="G233" s="1"/>
      <c r="H233" s="1"/>
      <c r="I233" s="36"/>
      <c r="J233" s="1"/>
      <c r="K233" s="1"/>
      <c r="L233" s="1"/>
      <c r="M233" s="1"/>
      <c r="N233" s="1"/>
      <c r="O233" s="1"/>
      <c r="P233" s="1"/>
      <c r="Q233" s="1"/>
    </row>
    <row r="234" spans="1:17" ht="73.5" customHeight="1" x14ac:dyDescent="0.25">
      <c r="A234" s="1"/>
      <c r="B234" s="1"/>
      <c r="C234" s="1"/>
      <c r="D234" s="1"/>
      <c r="E234" s="1"/>
      <c r="F234" s="1"/>
      <c r="G234" s="1"/>
      <c r="H234" s="1"/>
      <c r="I234" s="36"/>
      <c r="J234" s="1"/>
      <c r="K234" s="1"/>
      <c r="L234" s="1"/>
      <c r="M234" s="1"/>
      <c r="N234" s="1"/>
      <c r="O234" s="1"/>
      <c r="P234" s="1"/>
      <c r="Q234" s="1"/>
    </row>
    <row r="235" spans="1:17" ht="73.5" customHeight="1" x14ac:dyDescent="0.25">
      <c r="A235" s="1"/>
      <c r="B235" s="1"/>
      <c r="C235" s="1"/>
      <c r="D235" s="1"/>
      <c r="E235" s="1"/>
      <c r="F235" s="1"/>
      <c r="G235" s="1"/>
      <c r="H235" s="1"/>
      <c r="I235" s="36"/>
      <c r="J235" s="1"/>
      <c r="K235" s="1"/>
      <c r="L235" s="1"/>
      <c r="M235" s="1"/>
      <c r="N235" s="1"/>
      <c r="O235" s="1"/>
      <c r="P235" s="1"/>
      <c r="Q235" s="1"/>
    </row>
    <row r="236" spans="1:17" ht="73.5" customHeight="1" x14ac:dyDescent="0.25">
      <c r="A236" s="1"/>
      <c r="B236" s="1"/>
      <c r="C236" s="1"/>
      <c r="D236" s="1"/>
      <c r="E236" s="1"/>
      <c r="F236" s="1"/>
      <c r="G236" s="1"/>
      <c r="H236" s="1"/>
      <c r="I236" s="36"/>
      <c r="J236" s="1"/>
      <c r="K236" s="1"/>
      <c r="L236" s="1"/>
      <c r="M236" s="1"/>
      <c r="N236" s="1"/>
      <c r="O236" s="1"/>
      <c r="P236" s="1"/>
      <c r="Q236" s="1"/>
    </row>
    <row r="237" spans="1:17" ht="73.5" customHeight="1" x14ac:dyDescent="0.25">
      <c r="A237" s="1"/>
      <c r="B237" s="1"/>
      <c r="C237" s="1"/>
      <c r="D237" s="1"/>
      <c r="E237" s="1"/>
      <c r="F237" s="1"/>
      <c r="G237" s="1"/>
      <c r="H237" s="1"/>
      <c r="I237" s="36"/>
      <c r="J237" s="1"/>
      <c r="K237" s="1"/>
      <c r="L237" s="1"/>
      <c r="M237" s="1"/>
      <c r="N237" s="1"/>
      <c r="O237" s="1"/>
      <c r="P237" s="1"/>
      <c r="Q237" s="1"/>
    </row>
    <row r="238" spans="1:17" ht="73.5" customHeight="1" x14ac:dyDescent="0.25">
      <c r="A238" s="1"/>
      <c r="B238" s="1"/>
      <c r="C238" s="1"/>
      <c r="D238" s="1"/>
      <c r="E238" s="1"/>
      <c r="F238" s="1"/>
      <c r="G238" s="1"/>
      <c r="H238" s="1"/>
      <c r="I238" s="36"/>
      <c r="J238" s="1"/>
      <c r="K238" s="1"/>
      <c r="L238" s="1"/>
      <c r="M238" s="1"/>
      <c r="N238" s="1"/>
      <c r="O238" s="1"/>
      <c r="P238" s="1"/>
      <c r="Q238" s="1"/>
    </row>
    <row r="239" spans="1:17" ht="73.5" customHeight="1" x14ac:dyDescent="0.25">
      <c r="A239" s="1"/>
      <c r="B239" s="1"/>
      <c r="C239" s="1"/>
      <c r="D239" s="1"/>
      <c r="E239" s="1"/>
      <c r="F239" s="1"/>
      <c r="G239" s="1"/>
      <c r="H239" s="1"/>
      <c r="I239" s="36"/>
      <c r="J239" s="1"/>
      <c r="K239" s="1"/>
      <c r="L239" s="1"/>
      <c r="M239" s="1"/>
      <c r="N239" s="1"/>
      <c r="O239" s="1"/>
      <c r="P239" s="1"/>
      <c r="Q239" s="1"/>
    </row>
    <row r="240" spans="1:17" ht="73.5" customHeight="1" x14ac:dyDescent="0.25">
      <c r="A240" s="1"/>
      <c r="B240" s="1"/>
      <c r="C240" s="1"/>
      <c r="D240" s="1"/>
      <c r="E240" s="1"/>
      <c r="F240" s="1"/>
      <c r="G240" s="1"/>
      <c r="H240" s="1"/>
      <c r="I240" s="36"/>
      <c r="J240" s="1"/>
      <c r="K240" s="1"/>
      <c r="L240" s="1"/>
      <c r="M240" s="1"/>
      <c r="N240" s="1"/>
      <c r="O240" s="1"/>
      <c r="P240" s="1"/>
      <c r="Q240" s="1"/>
    </row>
    <row r="241" spans="1:17" ht="73.5" customHeight="1" x14ac:dyDescent="0.25">
      <c r="A241" s="1"/>
      <c r="B241" s="1"/>
      <c r="C241" s="1"/>
      <c r="D241" s="1"/>
      <c r="E241" s="1"/>
      <c r="F241" s="1"/>
      <c r="G241" s="1"/>
      <c r="H241" s="1"/>
      <c r="I241" s="36"/>
      <c r="J241" s="1"/>
      <c r="K241" s="1"/>
      <c r="L241" s="1"/>
      <c r="M241" s="1"/>
      <c r="N241" s="1"/>
      <c r="O241" s="1"/>
      <c r="P241" s="1"/>
      <c r="Q241" s="1"/>
    </row>
    <row r="242" spans="1:17" ht="73.5" customHeight="1" x14ac:dyDescent="0.25">
      <c r="A242" s="1"/>
      <c r="B242" s="1"/>
      <c r="C242" s="1"/>
      <c r="D242" s="1"/>
      <c r="E242" s="1"/>
      <c r="F242" s="1"/>
      <c r="G242" s="1"/>
      <c r="H242" s="1"/>
      <c r="I242" s="36"/>
      <c r="J242" s="1"/>
      <c r="K242" s="1"/>
      <c r="L242" s="1"/>
      <c r="M242" s="1"/>
      <c r="N242" s="1"/>
      <c r="O242" s="1"/>
      <c r="P242" s="1"/>
      <c r="Q242" s="1"/>
    </row>
    <row r="243" spans="1:17" ht="73.5" customHeight="1" x14ac:dyDescent="0.25">
      <c r="A243" s="1"/>
      <c r="B243" s="1"/>
      <c r="C243" s="1"/>
      <c r="D243" s="1"/>
      <c r="E243" s="1"/>
      <c r="F243" s="1"/>
      <c r="G243" s="1"/>
      <c r="H243" s="1"/>
      <c r="I243" s="36"/>
      <c r="J243" s="1"/>
      <c r="K243" s="1"/>
      <c r="L243" s="1"/>
      <c r="M243" s="1"/>
      <c r="N243" s="1"/>
      <c r="O243" s="1"/>
      <c r="P243" s="1"/>
      <c r="Q243" s="1"/>
    </row>
    <row r="244" spans="1:17" ht="73.5" customHeight="1" x14ac:dyDescent="0.25">
      <c r="A244" s="1"/>
      <c r="B244" s="1"/>
      <c r="C244" s="1"/>
      <c r="D244" s="1"/>
      <c r="E244" s="1"/>
      <c r="F244" s="1"/>
      <c r="G244" s="1"/>
      <c r="H244" s="1"/>
      <c r="I244" s="36"/>
      <c r="J244" s="1"/>
      <c r="K244" s="1"/>
      <c r="L244" s="1"/>
      <c r="M244" s="1"/>
      <c r="N244" s="1"/>
      <c r="O244" s="1"/>
      <c r="P244" s="1"/>
      <c r="Q244" s="1"/>
    </row>
    <row r="245" spans="1:17" ht="73.5" customHeight="1" x14ac:dyDescent="0.25">
      <c r="A245" s="1"/>
      <c r="B245" s="1"/>
      <c r="C245" s="1"/>
      <c r="D245" s="1"/>
      <c r="E245" s="1"/>
      <c r="F245" s="1"/>
      <c r="G245" s="1"/>
      <c r="H245" s="1"/>
      <c r="I245" s="36"/>
      <c r="J245" s="1"/>
      <c r="K245" s="1"/>
      <c r="L245" s="1"/>
      <c r="M245" s="1"/>
      <c r="N245" s="1"/>
      <c r="O245" s="1"/>
      <c r="P245" s="1"/>
      <c r="Q245" s="1"/>
    </row>
    <row r="246" spans="1:17" ht="73.5" customHeight="1" x14ac:dyDescent="0.25">
      <c r="A246" s="1"/>
      <c r="B246" s="1"/>
      <c r="C246" s="1"/>
      <c r="D246" s="1"/>
      <c r="E246" s="1"/>
      <c r="F246" s="1"/>
      <c r="G246" s="1"/>
      <c r="H246" s="1"/>
      <c r="I246" s="36"/>
      <c r="J246" s="1"/>
      <c r="K246" s="1"/>
      <c r="L246" s="1"/>
      <c r="M246" s="1"/>
      <c r="N246" s="1"/>
      <c r="O246" s="1"/>
      <c r="P246" s="1"/>
      <c r="Q246" s="1"/>
    </row>
    <row r="247" spans="1:17" ht="73.5" customHeight="1" x14ac:dyDescent="0.25">
      <c r="A247" s="1"/>
      <c r="B247" s="1"/>
      <c r="C247" s="1"/>
      <c r="D247" s="1"/>
      <c r="E247" s="1"/>
      <c r="F247" s="1"/>
      <c r="G247" s="1"/>
      <c r="H247" s="1"/>
      <c r="I247" s="36"/>
      <c r="J247" s="1"/>
      <c r="K247" s="1"/>
      <c r="L247" s="1"/>
      <c r="M247" s="1"/>
      <c r="N247" s="1"/>
      <c r="O247" s="1"/>
      <c r="P247" s="1"/>
      <c r="Q247" s="1"/>
    </row>
    <row r="248" spans="1:17" ht="73.5" customHeight="1" x14ac:dyDescent="0.25">
      <c r="A248" s="1"/>
      <c r="B248" s="1"/>
      <c r="C248" s="1"/>
      <c r="D248" s="1"/>
      <c r="E248" s="1"/>
      <c r="F248" s="1"/>
      <c r="G248" s="1"/>
      <c r="H248" s="1"/>
      <c r="I248" s="36"/>
      <c r="J248" s="1"/>
      <c r="K248" s="1"/>
      <c r="L248" s="1"/>
      <c r="M248" s="1"/>
      <c r="N248" s="1"/>
      <c r="O248" s="1"/>
      <c r="P248" s="1"/>
      <c r="Q248" s="1"/>
    </row>
    <row r="249" spans="1:17" ht="73.5" customHeight="1" x14ac:dyDescent="0.25">
      <c r="A249" s="1"/>
      <c r="B249" s="1"/>
      <c r="C249" s="1"/>
      <c r="D249" s="1"/>
      <c r="E249" s="1"/>
      <c r="F249" s="1"/>
      <c r="G249" s="1"/>
      <c r="H249" s="1"/>
      <c r="I249" s="36"/>
      <c r="J249" s="1"/>
      <c r="K249" s="1"/>
      <c r="L249" s="1"/>
      <c r="M249" s="1"/>
      <c r="N249" s="1"/>
      <c r="O249" s="1"/>
      <c r="P249" s="1"/>
      <c r="Q249" s="1"/>
    </row>
    <row r="250" spans="1:17" ht="73.5" customHeight="1" x14ac:dyDescent="0.25">
      <c r="A250" s="1"/>
      <c r="B250" s="1"/>
      <c r="C250" s="1"/>
      <c r="D250" s="1"/>
      <c r="E250" s="1"/>
      <c r="F250" s="1"/>
      <c r="G250" s="1"/>
      <c r="H250" s="1"/>
      <c r="I250" s="36"/>
      <c r="J250" s="1"/>
      <c r="K250" s="1"/>
      <c r="L250" s="1"/>
      <c r="M250" s="1"/>
      <c r="N250" s="1"/>
      <c r="O250" s="1"/>
      <c r="P250" s="1"/>
      <c r="Q250" s="1"/>
    </row>
  </sheetData>
  <mergeCells count="187">
    <mergeCell ref="O42:O44"/>
    <mergeCell ref="P42:P44"/>
    <mergeCell ref="Q42:Q44"/>
    <mergeCell ref="Q26:Q28"/>
    <mergeCell ref="L34:L35"/>
    <mergeCell ref="O34:O35"/>
    <mergeCell ref="P34:P35"/>
    <mergeCell ref="L39:L41"/>
    <mergeCell ref="M39:M41"/>
    <mergeCell ref="N39:N41"/>
    <mergeCell ref="O39:O41"/>
    <mergeCell ref="P39:P41"/>
    <mergeCell ref="Q39:Q41"/>
    <mergeCell ref="G3:H4"/>
    <mergeCell ref="I3:J4"/>
    <mergeCell ref="P2:Q2"/>
    <mergeCell ref="O3:Q4"/>
    <mergeCell ref="K4:L4"/>
    <mergeCell ref="M4:N4"/>
    <mergeCell ref="G5:H5"/>
    <mergeCell ref="I5:J5"/>
    <mergeCell ref="K5:L5"/>
    <mergeCell ref="M5:N5"/>
    <mergeCell ref="O10:Q11"/>
    <mergeCell ref="O12:Q13"/>
    <mergeCell ref="O14:Q15"/>
    <mergeCell ref="K9:L9"/>
    <mergeCell ref="M9:N9"/>
    <mergeCell ref="G11:H11"/>
    <mergeCell ref="I11:J11"/>
    <mergeCell ref="K11:L11"/>
    <mergeCell ref="M11:N11"/>
    <mergeCell ref="K12:N12"/>
    <mergeCell ref="I14:J14"/>
    <mergeCell ref="K14:L14"/>
    <mergeCell ref="G14:H14"/>
    <mergeCell ref="G15:H15"/>
    <mergeCell ref="A1:Q1"/>
    <mergeCell ref="A2:B2"/>
    <mergeCell ref="C2:L2"/>
    <mergeCell ref="M2:O2"/>
    <mergeCell ref="A3:B6"/>
    <mergeCell ref="K3:N3"/>
    <mergeCell ref="K8:N8"/>
    <mergeCell ref="G10:H10"/>
    <mergeCell ref="I10:J10"/>
    <mergeCell ref="K10:L10"/>
    <mergeCell ref="M10:N10"/>
    <mergeCell ref="C3:F6"/>
    <mergeCell ref="G6:H6"/>
    <mergeCell ref="A7:B7"/>
    <mergeCell ref="A8:B11"/>
    <mergeCell ref="C8:F11"/>
    <mergeCell ref="G8:H9"/>
    <mergeCell ref="I8:J9"/>
    <mergeCell ref="I6:J6"/>
    <mergeCell ref="K6:L6"/>
    <mergeCell ref="M6:N6"/>
    <mergeCell ref="C7:Q7"/>
    <mergeCell ref="O5:Q6"/>
    <mergeCell ref="O8:Q9"/>
    <mergeCell ref="A32:A33"/>
    <mergeCell ref="A39:A41"/>
    <mergeCell ref="A42:A44"/>
    <mergeCell ref="A21:D23"/>
    <mergeCell ref="B24:D24"/>
    <mergeCell ref="B25:D25"/>
    <mergeCell ref="B26:D28"/>
    <mergeCell ref="B29:D29"/>
    <mergeCell ref="B30:D30"/>
    <mergeCell ref="B31:D31"/>
    <mergeCell ref="A34:A35"/>
    <mergeCell ref="B45:D45"/>
    <mergeCell ref="B46:D46"/>
    <mergeCell ref="B47:D47"/>
    <mergeCell ref="B48:D48"/>
    <mergeCell ref="B49:D49"/>
    <mergeCell ref="B50:D50"/>
    <mergeCell ref="B32:D33"/>
    <mergeCell ref="B36:D36"/>
    <mergeCell ref="B37:D37"/>
    <mergeCell ref="B38:D38"/>
    <mergeCell ref="B39:D41"/>
    <mergeCell ref="B42:D44"/>
    <mergeCell ref="B34:D35"/>
    <mergeCell ref="F31:G31"/>
    <mergeCell ref="F32:G32"/>
    <mergeCell ref="F33:G33"/>
    <mergeCell ref="F34:G34"/>
    <mergeCell ref="F36:G36"/>
    <mergeCell ref="F37:G37"/>
    <mergeCell ref="F38:G38"/>
    <mergeCell ref="F46:G46"/>
    <mergeCell ref="F47:G47"/>
    <mergeCell ref="F35:G35"/>
    <mergeCell ref="F48:G48"/>
    <mergeCell ref="F49:G49"/>
    <mergeCell ref="F50:G50"/>
    <mergeCell ref="F39:G39"/>
    <mergeCell ref="F40:G40"/>
    <mergeCell ref="F41:G41"/>
    <mergeCell ref="F42:G42"/>
    <mergeCell ref="F44:G44"/>
    <mergeCell ref="F45:G45"/>
    <mergeCell ref="A12:B15"/>
    <mergeCell ref="C12:F15"/>
    <mergeCell ref="G12:H13"/>
    <mergeCell ref="I12:J13"/>
    <mergeCell ref="K13:L13"/>
    <mergeCell ref="M13:N13"/>
    <mergeCell ref="M14:N14"/>
    <mergeCell ref="M15:N15"/>
    <mergeCell ref="I15:J15"/>
    <mergeCell ref="K15:L15"/>
    <mergeCell ref="I16:J17"/>
    <mergeCell ref="K16:N16"/>
    <mergeCell ref="O16:Q17"/>
    <mergeCell ref="K17:L17"/>
    <mergeCell ref="M17:N17"/>
    <mergeCell ref="A16:B19"/>
    <mergeCell ref="C16:F19"/>
    <mergeCell ref="G16:H17"/>
    <mergeCell ref="G18:H18"/>
    <mergeCell ref="G19:H19"/>
    <mergeCell ref="M19:N19"/>
    <mergeCell ref="I18:J18"/>
    <mergeCell ref="K18:L18"/>
    <mergeCell ref="M18:N18"/>
    <mergeCell ref="K21:K23"/>
    <mergeCell ref="L21:L23"/>
    <mergeCell ref="F24:G24"/>
    <mergeCell ref="F25:G25"/>
    <mergeCell ref="M21:Q21"/>
    <mergeCell ref="M22:N22"/>
    <mergeCell ref="O22:P22"/>
    <mergeCell ref="Q22:Q23"/>
    <mergeCell ref="O18:Q19"/>
    <mergeCell ref="I19:J19"/>
    <mergeCell ref="K19:L19"/>
    <mergeCell ref="C20:Q20"/>
    <mergeCell ref="F29:G29"/>
    <mergeCell ref="F30:G30"/>
    <mergeCell ref="A20:B20"/>
    <mergeCell ref="E21:G23"/>
    <mergeCell ref="H21:H23"/>
    <mergeCell ref="I21:I23"/>
    <mergeCell ref="A26:A28"/>
    <mergeCell ref="J21:J23"/>
    <mergeCell ref="J26:J28"/>
    <mergeCell ref="K26:K28"/>
    <mergeCell ref="F26:G26"/>
    <mergeCell ref="F27:G27"/>
    <mergeCell ref="F28:G28"/>
    <mergeCell ref="N26:N28"/>
    <mergeCell ref="L26:L28"/>
    <mergeCell ref="M26:M28"/>
    <mergeCell ref="O26:O28"/>
    <mergeCell ref="P26:P28"/>
    <mergeCell ref="H26:H28"/>
    <mergeCell ref="I26:I28"/>
    <mergeCell ref="K32:K33"/>
    <mergeCell ref="L32:L33"/>
    <mergeCell ref="M32:M33"/>
    <mergeCell ref="N32:N33"/>
    <mergeCell ref="O32:O33"/>
    <mergeCell ref="P32:P33"/>
    <mergeCell ref="Q32:Q33"/>
    <mergeCell ref="J32:J33"/>
    <mergeCell ref="H32:H33"/>
    <mergeCell ref="I32:I33"/>
    <mergeCell ref="I34:I35"/>
    <mergeCell ref="H34:H35"/>
    <mergeCell ref="K34:K35"/>
    <mergeCell ref="J34:J35"/>
    <mergeCell ref="M34:M35"/>
    <mergeCell ref="N34:N35"/>
    <mergeCell ref="I39:I41"/>
    <mergeCell ref="F43:G43"/>
    <mergeCell ref="H42:H43"/>
    <mergeCell ref="I42:I43"/>
    <mergeCell ref="J42:J43"/>
    <mergeCell ref="K39:K41"/>
    <mergeCell ref="K42:K44"/>
    <mergeCell ref="L42:L44"/>
    <mergeCell ref="H39:H41"/>
    <mergeCell ref="M42:M44"/>
    <mergeCell ref="N42:N44"/>
  </mergeCells>
  <hyperlinks>
    <hyperlink ref="O5" r:id="rId1" display="სსიპ ახალგაზრდობის სააგენტოს ანგარიში და ვებ-გვერდი https://youthagency.gov.ge/ "/>
    <hyperlink ref="O10" r:id="rId2" display="სსიპ ახალგაზრდობის სააგენტოს ანგარიში და ვებ-გვერდი https://youthagency.gov.ge/ "/>
    <hyperlink ref="O14" r:id="rId3" display="სსიპ ახალგაზრდობის სააგენტოს ანგარიში და ვებ-გვერდი https://youthagency.gov.ge/ "/>
    <hyperlink ref="O18" r:id="rId4" display="სსიპ ახალგაზრდობის სააგენტოს ანგარიში და ვებ-გვერდი https://youthagency.gov.ge/ "/>
  </hyperlinks>
  <pageMargins left="0.25" right="0.25" top="0.75" bottom="0.75" header="0.3" footer="0.3"/>
  <pageSetup paperSize="9" scale="39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982"/>
  <sheetViews>
    <sheetView view="pageBreakPreview" topLeftCell="A153" zoomScale="40" zoomScaleNormal="40" zoomScaleSheetLayoutView="40" workbookViewId="0">
      <selection activeCell="F165" sqref="F165:G165"/>
    </sheetView>
  </sheetViews>
  <sheetFormatPr defaultColWidth="12.625" defaultRowHeight="15" x14ac:dyDescent="0.25"/>
  <cols>
    <col min="1" max="1" width="10.5" style="3" customWidth="1"/>
    <col min="2" max="2" width="13.625" style="3" customWidth="1"/>
    <col min="3" max="3" width="8" style="3" customWidth="1"/>
    <col min="4" max="4" width="42.125" style="3" customWidth="1"/>
    <col min="5" max="5" width="10.875" style="3" customWidth="1"/>
    <col min="6" max="6" width="28" style="3" customWidth="1"/>
    <col min="7" max="7" width="37.375" style="3" customWidth="1"/>
    <col min="8" max="8" width="31.875" style="3" customWidth="1"/>
    <col min="9" max="9" width="38.75" style="3" customWidth="1"/>
    <col min="10" max="10" width="25.75" style="3" customWidth="1"/>
    <col min="11" max="11" width="28.375" style="3" customWidth="1"/>
    <col min="12" max="12" width="12.875" style="3" customWidth="1"/>
    <col min="13" max="13" width="17.625" style="3" customWidth="1"/>
    <col min="14" max="14" width="17" style="3" customWidth="1"/>
    <col min="15" max="15" width="14.125" style="3" customWidth="1"/>
    <col min="16" max="16" width="9.75" style="3" customWidth="1"/>
    <col min="17" max="17" width="17.625" style="3" customWidth="1"/>
    <col min="18" max="16384" width="12.625" style="3"/>
  </cols>
  <sheetData>
    <row r="1" spans="1:17" ht="46.5" customHeight="1" thickBot="1" x14ac:dyDescent="0.3">
      <c r="A1" s="303" t="s">
        <v>0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4"/>
    </row>
    <row r="2" spans="1:17" ht="288" customHeight="1" thickBot="1" x14ac:dyDescent="0.4">
      <c r="A2" s="455" t="s">
        <v>134</v>
      </c>
      <c r="B2" s="354"/>
      <c r="C2" s="456" t="s">
        <v>135</v>
      </c>
      <c r="D2" s="354"/>
      <c r="E2" s="354"/>
      <c r="F2" s="354"/>
      <c r="G2" s="354"/>
      <c r="H2" s="354"/>
      <c r="I2" s="354"/>
      <c r="J2" s="354"/>
      <c r="K2" s="354"/>
      <c r="L2" s="352"/>
      <c r="M2" s="457" t="s">
        <v>3</v>
      </c>
      <c r="N2" s="364"/>
      <c r="O2" s="365"/>
      <c r="P2" s="458" t="s">
        <v>136</v>
      </c>
      <c r="Q2" s="180"/>
    </row>
    <row r="3" spans="1:17" ht="46.5" customHeight="1" thickBot="1" x14ac:dyDescent="0.4">
      <c r="A3" s="444" t="s">
        <v>790</v>
      </c>
      <c r="B3" s="445"/>
      <c r="C3" s="450" t="s">
        <v>787</v>
      </c>
      <c r="D3" s="288"/>
      <c r="E3" s="288"/>
      <c r="F3" s="289"/>
      <c r="G3" s="451"/>
      <c r="H3" s="365"/>
      <c r="I3" s="439" t="s">
        <v>6</v>
      </c>
      <c r="J3" s="365"/>
      <c r="K3" s="452" t="s">
        <v>7</v>
      </c>
      <c r="L3" s="354"/>
      <c r="M3" s="354"/>
      <c r="N3" s="352"/>
      <c r="O3" s="439" t="s">
        <v>21</v>
      </c>
      <c r="P3" s="364"/>
      <c r="Q3" s="365"/>
    </row>
    <row r="4" spans="1:17" ht="46.5" customHeight="1" thickBot="1" x14ac:dyDescent="0.4">
      <c r="A4" s="446"/>
      <c r="B4" s="447"/>
      <c r="C4" s="296"/>
      <c r="D4" s="298"/>
      <c r="E4" s="298"/>
      <c r="F4" s="297"/>
      <c r="G4" s="366"/>
      <c r="H4" s="368"/>
      <c r="I4" s="366"/>
      <c r="J4" s="368"/>
      <c r="K4" s="440" t="s">
        <v>8</v>
      </c>
      <c r="L4" s="352"/>
      <c r="M4" s="441" t="s">
        <v>9</v>
      </c>
      <c r="N4" s="352"/>
      <c r="O4" s="366"/>
      <c r="P4" s="367"/>
      <c r="Q4" s="368"/>
    </row>
    <row r="5" spans="1:17" ht="46.5" customHeight="1" thickBot="1" x14ac:dyDescent="0.4">
      <c r="A5" s="446"/>
      <c r="B5" s="447"/>
      <c r="C5" s="296"/>
      <c r="D5" s="298"/>
      <c r="E5" s="298"/>
      <c r="F5" s="297"/>
      <c r="G5" s="441" t="s">
        <v>10</v>
      </c>
      <c r="H5" s="352"/>
      <c r="I5" s="442">
        <v>2019</v>
      </c>
      <c r="J5" s="352"/>
      <c r="K5" s="442">
        <v>2024</v>
      </c>
      <c r="L5" s="352"/>
      <c r="M5" s="442">
        <v>2026</v>
      </c>
      <c r="N5" s="352"/>
      <c r="O5" s="443" t="s">
        <v>768</v>
      </c>
      <c r="P5" s="364"/>
      <c r="Q5" s="365"/>
    </row>
    <row r="6" spans="1:17" ht="46.5" customHeight="1" thickBot="1" x14ac:dyDescent="0.4">
      <c r="A6" s="448"/>
      <c r="B6" s="449"/>
      <c r="C6" s="290"/>
      <c r="D6" s="291"/>
      <c r="E6" s="291"/>
      <c r="F6" s="292"/>
      <c r="G6" s="441" t="s">
        <v>11</v>
      </c>
      <c r="H6" s="352"/>
      <c r="I6" s="442">
        <v>56</v>
      </c>
      <c r="J6" s="352"/>
      <c r="K6" s="442">
        <v>56.8</v>
      </c>
      <c r="L6" s="352"/>
      <c r="M6" s="442">
        <v>57.4</v>
      </c>
      <c r="N6" s="352"/>
      <c r="O6" s="366"/>
      <c r="P6" s="367"/>
      <c r="Q6" s="368"/>
    </row>
    <row r="7" spans="1:17" ht="46.5" customHeight="1" thickBot="1" x14ac:dyDescent="0.4">
      <c r="A7" s="444" t="s">
        <v>789</v>
      </c>
      <c r="B7" s="445"/>
      <c r="C7" s="450" t="s">
        <v>788</v>
      </c>
      <c r="D7" s="288"/>
      <c r="E7" s="288"/>
      <c r="F7" s="289"/>
      <c r="G7" s="451" t="s">
        <v>137</v>
      </c>
      <c r="H7" s="365"/>
      <c r="I7" s="439" t="s">
        <v>6</v>
      </c>
      <c r="J7" s="365"/>
      <c r="K7" s="452" t="s">
        <v>7</v>
      </c>
      <c r="L7" s="354"/>
      <c r="M7" s="354"/>
      <c r="N7" s="352"/>
      <c r="O7" s="439" t="s">
        <v>21</v>
      </c>
      <c r="P7" s="364"/>
      <c r="Q7" s="365"/>
    </row>
    <row r="8" spans="1:17" ht="46.5" customHeight="1" thickBot="1" x14ac:dyDescent="0.4">
      <c r="A8" s="446"/>
      <c r="B8" s="447"/>
      <c r="C8" s="296"/>
      <c r="D8" s="298"/>
      <c r="E8" s="298"/>
      <c r="F8" s="297"/>
      <c r="G8" s="366"/>
      <c r="H8" s="368"/>
      <c r="I8" s="366"/>
      <c r="J8" s="368"/>
      <c r="K8" s="440" t="s">
        <v>8</v>
      </c>
      <c r="L8" s="352"/>
      <c r="M8" s="441" t="s">
        <v>9</v>
      </c>
      <c r="N8" s="352"/>
      <c r="O8" s="366"/>
      <c r="P8" s="367"/>
      <c r="Q8" s="368"/>
    </row>
    <row r="9" spans="1:17" ht="46.5" customHeight="1" thickBot="1" x14ac:dyDescent="0.4">
      <c r="A9" s="446"/>
      <c r="B9" s="447"/>
      <c r="C9" s="296"/>
      <c r="D9" s="298"/>
      <c r="E9" s="298"/>
      <c r="F9" s="297"/>
      <c r="G9" s="441" t="s">
        <v>10</v>
      </c>
      <c r="H9" s="352"/>
      <c r="I9" s="442">
        <v>2019</v>
      </c>
      <c r="J9" s="352"/>
      <c r="K9" s="442">
        <v>2024</v>
      </c>
      <c r="L9" s="352"/>
      <c r="M9" s="442">
        <v>2026</v>
      </c>
      <c r="N9" s="352"/>
      <c r="O9" s="443" t="s">
        <v>768</v>
      </c>
      <c r="P9" s="364"/>
      <c r="Q9" s="365"/>
    </row>
    <row r="10" spans="1:17" ht="36.75" customHeight="1" thickBot="1" x14ac:dyDescent="0.4">
      <c r="A10" s="448"/>
      <c r="B10" s="449"/>
      <c r="C10" s="290"/>
      <c r="D10" s="291"/>
      <c r="E10" s="291"/>
      <c r="F10" s="292"/>
      <c r="G10" s="441" t="s">
        <v>11</v>
      </c>
      <c r="H10" s="352"/>
      <c r="I10" s="442">
        <v>51.2</v>
      </c>
      <c r="J10" s="352"/>
      <c r="K10" s="442">
        <v>51.8</v>
      </c>
      <c r="L10" s="352"/>
      <c r="M10" s="442">
        <v>52.5</v>
      </c>
      <c r="N10" s="352"/>
      <c r="O10" s="366"/>
      <c r="P10" s="367"/>
      <c r="Q10" s="368"/>
    </row>
    <row r="11" spans="1:17" ht="46.5" customHeight="1" thickBot="1" x14ac:dyDescent="0.4">
      <c r="A11" s="438" t="s">
        <v>138</v>
      </c>
      <c r="B11" s="352"/>
      <c r="C11" s="353" t="s">
        <v>139</v>
      </c>
      <c r="D11" s="354"/>
      <c r="E11" s="354"/>
      <c r="F11" s="354"/>
      <c r="G11" s="354"/>
      <c r="H11" s="354"/>
      <c r="I11" s="354"/>
      <c r="J11" s="354"/>
      <c r="K11" s="354"/>
      <c r="L11" s="354"/>
      <c r="M11" s="354"/>
      <c r="N11" s="354"/>
      <c r="O11" s="354"/>
      <c r="P11" s="354"/>
      <c r="Q11" s="352"/>
    </row>
    <row r="12" spans="1:17" ht="46.5" customHeight="1" thickBot="1" x14ac:dyDescent="0.4">
      <c r="A12" s="372" t="s">
        <v>140</v>
      </c>
      <c r="B12" s="365"/>
      <c r="C12" s="287" t="s">
        <v>141</v>
      </c>
      <c r="D12" s="288"/>
      <c r="E12" s="288"/>
      <c r="F12" s="289"/>
      <c r="G12" s="431"/>
      <c r="H12" s="374"/>
      <c r="I12" s="431" t="s">
        <v>6</v>
      </c>
      <c r="J12" s="374"/>
      <c r="K12" s="432" t="s">
        <v>7</v>
      </c>
      <c r="L12" s="354"/>
      <c r="M12" s="354"/>
      <c r="N12" s="352"/>
      <c r="O12" s="372" t="s">
        <v>21</v>
      </c>
      <c r="P12" s="364"/>
      <c r="Q12" s="365"/>
    </row>
    <row r="13" spans="1:17" ht="46.5" customHeight="1" thickBot="1" x14ac:dyDescent="0.4">
      <c r="A13" s="373"/>
      <c r="B13" s="374"/>
      <c r="C13" s="296"/>
      <c r="D13" s="298"/>
      <c r="E13" s="298"/>
      <c r="F13" s="297"/>
      <c r="G13" s="366"/>
      <c r="H13" s="368"/>
      <c r="I13" s="366"/>
      <c r="J13" s="368"/>
      <c r="K13" s="351" t="s">
        <v>8</v>
      </c>
      <c r="L13" s="352"/>
      <c r="M13" s="433" t="s">
        <v>9</v>
      </c>
      <c r="N13" s="352"/>
      <c r="O13" s="366"/>
      <c r="P13" s="367"/>
      <c r="Q13" s="368"/>
    </row>
    <row r="14" spans="1:17" ht="46.5" customHeight="1" thickBot="1" x14ac:dyDescent="0.4">
      <c r="A14" s="373"/>
      <c r="B14" s="374"/>
      <c r="C14" s="296"/>
      <c r="D14" s="298"/>
      <c r="E14" s="298"/>
      <c r="F14" s="297"/>
      <c r="G14" s="369" t="s">
        <v>10</v>
      </c>
      <c r="H14" s="352"/>
      <c r="I14" s="362">
        <v>2020</v>
      </c>
      <c r="J14" s="352"/>
      <c r="K14" s="362">
        <v>2024</v>
      </c>
      <c r="L14" s="352"/>
      <c r="M14" s="362">
        <v>2026</v>
      </c>
      <c r="N14" s="352"/>
      <c r="O14" s="195" t="s">
        <v>933</v>
      </c>
      <c r="P14" s="179"/>
      <c r="Q14" s="180"/>
    </row>
    <row r="15" spans="1:17" ht="111" customHeight="1" thickBot="1" x14ac:dyDescent="0.4">
      <c r="A15" s="366"/>
      <c r="B15" s="368"/>
      <c r="C15" s="290"/>
      <c r="D15" s="291"/>
      <c r="E15" s="291"/>
      <c r="F15" s="292"/>
      <c r="G15" s="369" t="s">
        <v>11</v>
      </c>
      <c r="H15" s="352"/>
      <c r="I15" s="437">
        <v>0.16600000000000001</v>
      </c>
      <c r="J15" s="352"/>
      <c r="K15" s="371">
        <v>0.11</v>
      </c>
      <c r="L15" s="352"/>
      <c r="M15" s="371">
        <v>0.08</v>
      </c>
      <c r="N15" s="352"/>
      <c r="O15" s="434"/>
      <c r="P15" s="435"/>
      <c r="Q15" s="436"/>
    </row>
    <row r="16" spans="1:17" ht="46.5" customHeight="1" thickBot="1" x14ac:dyDescent="0.4">
      <c r="A16" s="372" t="s">
        <v>142</v>
      </c>
      <c r="B16" s="365"/>
      <c r="C16" s="287" t="s">
        <v>769</v>
      </c>
      <c r="D16" s="288"/>
      <c r="E16" s="288"/>
      <c r="F16" s="289"/>
      <c r="G16" s="431"/>
      <c r="H16" s="374"/>
      <c r="I16" s="431" t="s">
        <v>6</v>
      </c>
      <c r="J16" s="374"/>
      <c r="K16" s="432" t="s">
        <v>7</v>
      </c>
      <c r="L16" s="354"/>
      <c r="M16" s="354"/>
      <c r="N16" s="352"/>
      <c r="O16" s="372" t="s">
        <v>21</v>
      </c>
      <c r="P16" s="364"/>
      <c r="Q16" s="365"/>
    </row>
    <row r="17" spans="1:17" ht="46.5" customHeight="1" thickBot="1" x14ac:dyDescent="0.4">
      <c r="A17" s="373"/>
      <c r="B17" s="374"/>
      <c r="C17" s="296"/>
      <c r="D17" s="298"/>
      <c r="E17" s="298"/>
      <c r="F17" s="297"/>
      <c r="G17" s="366"/>
      <c r="H17" s="368"/>
      <c r="I17" s="366"/>
      <c r="J17" s="368"/>
      <c r="K17" s="351" t="s">
        <v>8</v>
      </c>
      <c r="L17" s="352"/>
      <c r="M17" s="433" t="s">
        <v>9</v>
      </c>
      <c r="N17" s="352"/>
      <c r="O17" s="366"/>
      <c r="P17" s="367"/>
      <c r="Q17" s="368"/>
    </row>
    <row r="18" spans="1:17" ht="46.5" customHeight="1" thickBot="1" x14ac:dyDescent="0.4">
      <c r="A18" s="373"/>
      <c r="B18" s="374"/>
      <c r="C18" s="296"/>
      <c r="D18" s="298"/>
      <c r="E18" s="298"/>
      <c r="F18" s="297"/>
      <c r="G18" s="369" t="s">
        <v>10</v>
      </c>
      <c r="H18" s="352"/>
      <c r="I18" s="362">
        <v>2020</v>
      </c>
      <c r="J18" s="352"/>
      <c r="K18" s="362">
        <v>2024</v>
      </c>
      <c r="L18" s="352"/>
      <c r="M18" s="362">
        <v>2026</v>
      </c>
      <c r="N18" s="352"/>
      <c r="O18" s="363" t="s">
        <v>770</v>
      </c>
      <c r="P18" s="364"/>
      <c r="Q18" s="365"/>
    </row>
    <row r="19" spans="1:17" ht="46.5" customHeight="1" thickBot="1" x14ac:dyDescent="0.4">
      <c r="A19" s="366"/>
      <c r="B19" s="368"/>
      <c r="C19" s="290"/>
      <c r="D19" s="291"/>
      <c r="E19" s="291"/>
      <c r="F19" s="292"/>
      <c r="G19" s="369" t="s">
        <v>11</v>
      </c>
      <c r="H19" s="352"/>
      <c r="I19" s="370">
        <v>0.26</v>
      </c>
      <c r="J19" s="352"/>
      <c r="K19" s="371">
        <v>0.3</v>
      </c>
      <c r="L19" s="352"/>
      <c r="M19" s="371">
        <v>0.34</v>
      </c>
      <c r="N19" s="352"/>
      <c r="O19" s="366"/>
      <c r="P19" s="367"/>
      <c r="Q19" s="368"/>
    </row>
    <row r="20" spans="1:17" ht="46.5" customHeight="1" thickBot="1" x14ac:dyDescent="0.4">
      <c r="A20" s="429" t="s">
        <v>20</v>
      </c>
      <c r="B20" s="430"/>
      <c r="C20" s="265" t="s">
        <v>143</v>
      </c>
      <c r="D20" s="266"/>
      <c r="E20" s="266"/>
      <c r="F20" s="266"/>
      <c r="G20" s="266"/>
      <c r="H20" s="266"/>
      <c r="I20" s="266"/>
      <c r="J20" s="266"/>
      <c r="K20" s="266"/>
      <c r="L20" s="266"/>
      <c r="M20" s="266"/>
      <c r="N20" s="266"/>
      <c r="O20" s="266"/>
      <c r="P20" s="266"/>
      <c r="Q20" s="264"/>
    </row>
    <row r="21" spans="1:17" ht="46.5" customHeight="1" x14ac:dyDescent="0.4">
      <c r="A21" s="276" t="s">
        <v>731</v>
      </c>
      <c r="B21" s="268"/>
      <c r="C21" s="268"/>
      <c r="D21" s="269"/>
      <c r="E21" s="355" t="s">
        <v>934</v>
      </c>
      <c r="F21" s="356"/>
      <c r="G21" s="357"/>
      <c r="H21" s="358" t="s">
        <v>21</v>
      </c>
      <c r="I21" s="358" t="s">
        <v>22</v>
      </c>
      <c r="J21" s="358" t="s">
        <v>23</v>
      </c>
      <c r="K21" s="358" t="s">
        <v>24</v>
      </c>
      <c r="L21" s="358" t="s">
        <v>25</v>
      </c>
      <c r="M21" s="359" t="s">
        <v>26</v>
      </c>
      <c r="N21" s="360"/>
      <c r="O21" s="360"/>
      <c r="P21" s="360"/>
      <c r="Q21" s="361"/>
    </row>
    <row r="22" spans="1:17" ht="46.5" customHeight="1" x14ac:dyDescent="0.25">
      <c r="A22" s="277"/>
      <c r="B22" s="271"/>
      <c r="C22" s="271"/>
      <c r="D22" s="272"/>
      <c r="E22" s="277"/>
      <c r="F22" s="271"/>
      <c r="G22" s="272"/>
      <c r="H22" s="280"/>
      <c r="I22" s="280"/>
      <c r="J22" s="280"/>
      <c r="K22" s="280"/>
      <c r="L22" s="280"/>
      <c r="M22" s="346" t="s">
        <v>27</v>
      </c>
      <c r="N22" s="347"/>
      <c r="O22" s="346" t="s">
        <v>28</v>
      </c>
      <c r="P22" s="347"/>
      <c r="Q22" s="348" t="s">
        <v>29</v>
      </c>
    </row>
    <row r="23" spans="1:17" ht="46.5" customHeight="1" x14ac:dyDescent="0.25">
      <c r="A23" s="278"/>
      <c r="B23" s="274"/>
      <c r="C23" s="274"/>
      <c r="D23" s="275"/>
      <c r="E23" s="278"/>
      <c r="F23" s="274"/>
      <c r="G23" s="275"/>
      <c r="H23" s="281"/>
      <c r="I23" s="281"/>
      <c r="J23" s="281"/>
      <c r="K23" s="281"/>
      <c r="L23" s="281"/>
      <c r="M23" s="15" t="s">
        <v>30</v>
      </c>
      <c r="N23" s="15" t="s">
        <v>31</v>
      </c>
      <c r="O23" s="15" t="s">
        <v>30</v>
      </c>
      <c r="P23" s="15" t="s">
        <v>32</v>
      </c>
      <c r="Q23" s="428"/>
    </row>
    <row r="24" spans="1:17" ht="176.25" customHeight="1" x14ac:dyDescent="0.35">
      <c r="A24" s="50" t="s">
        <v>144</v>
      </c>
      <c r="B24" s="259" t="s">
        <v>145</v>
      </c>
      <c r="C24" s="260"/>
      <c r="D24" s="256"/>
      <c r="E24" s="51" t="s">
        <v>146</v>
      </c>
      <c r="F24" s="259" t="s">
        <v>147</v>
      </c>
      <c r="G24" s="256"/>
      <c r="H24" s="52" t="s">
        <v>771</v>
      </c>
      <c r="I24" s="45" t="s">
        <v>890</v>
      </c>
      <c r="J24" s="45"/>
      <c r="K24" s="114" t="s">
        <v>72</v>
      </c>
      <c r="L24" s="53">
        <v>4100000</v>
      </c>
      <c r="M24" s="53">
        <v>4100000</v>
      </c>
      <c r="N24" s="45">
        <v>250301</v>
      </c>
      <c r="O24" s="54"/>
      <c r="P24" s="55"/>
      <c r="Q24" s="56"/>
    </row>
    <row r="25" spans="1:17" ht="251.25" customHeight="1" x14ac:dyDescent="0.35">
      <c r="A25" s="50" t="s">
        <v>148</v>
      </c>
      <c r="B25" s="259" t="s">
        <v>149</v>
      </c>
      <c r="C25" s="260"/>
      <c r="D25" s="256"/>
      <c r="E25" s="51" t="s">
        <v>150</v>
      </c>
      <c r="F25" s="259" t="s">
        <v>151</v>
      </c>
      <c r="G25" s="256"/>
      <c r="H25" s="52" t="s">
        <v>771</v>
      </c>
      <c r="I25" s="45" t="s">
        <v>890</v>
      </c>
      <c r="J25" s="45"/>
      <c r="K25" s="114" t="s">
        <v>72</v>
      </c>
      <c r="L25" s="53">
        <v>4000000</v>
      </c>
      <c r="M25" s="53">
        <v>4000000</v>
      </c>
      <c r="N25" s="45">
        <v>250301</v>
      </c>
      <c r="O25" s="54"/>
      <c r="P25" s="55"/>
      <c r="Q25" s="56"/>
    </row>
    <row r="26" spans="1:17" ht="166.5" customHeight="1" x14ac:dyDescent="0.35">
      <c r="A26" s="50" t="s">
        <v>152</v>
      </c>
      <c r="B26" s="259" t="s">
        <v>153</v>
      </c>
      <c r="C26" s="260"/>
      <c r="D26" s="256"/>
      <c r="E26" s="51" t="s">
        <v>154</v>
      </c>
      <c r="F26" s="259" t="s">
        <v>155</v>
      </c>
      <c r="G26" s="256"/>
      <c r="H26" s="52" t="s">
        <v>771</v>
      </c>
      <c r="I26" s="45" t="s">
        <v>890</v>
      </c>
      <c r="J26" s="45"/>
      <c r="K26" s="114" t="s">
        <v>72</v>
      </c>
      <c r="L26" s="53">
        <v>4000000</v>
      </c>
      <c r="M26" s="53">
        <v>4000000</v>
      </c>
      <c r="N26" s="45">
        <v>250301</v>
      </c>
      <c r="O26" s="54"/>
      <c r="P26" s="55"/>
      <c r="Q26" s="56"/>
    </row>
    <row r="27" spans="1:17" ht="183.75" customHeight="1" x14ac:dyDescent="0.35">
      <c r="A27" s="50" t="s">
        <v>156</v>
      </c>
      <c r="B27" s="259" t="s">
        <v>157</v>
      </c>
      <c r="C27" s="260"/>
      <c r="D27" s="256"/>
      <c r="E27" s="51" t="s">
        <v>158</v>
      </c>
      <c r="F27" s="259" t="s">
        <v>159</v>
      </c>
      <c r="G27" s="256"/>
      <c r="H27" s="52" t="s">
        <v>771</v>
      </c>
      <c r="I27" s="45" t="s">
        <v>890</v>
      </c>
      <c r="J27" s="45"/>
      <c r="K27" s="114" t="s">
        <v>72</v>
      </c>
      <c r="L27" s="53">
        <v>8000000</v>
      </c>
      <c r="M27" s="53">
        <v>8000000</v>
      </c>
      <c r="N27" s="45">
        <v>250301</v>
      </c>
      <c r="O27" s="54"/>
      <c r="P27" s="55"/>
      <c r="Q27" s="56"/>
    </row>
    <row r="28" spans="1:17" ht="160.5" customHeight="1" x14ac:dyDescent="0.35">
      <c r="A28" s="50" t="s">
        <v>160</v>
      </c>
      <c r="B28" s="259" t="s">
        <v>161</v>
      </c>
      <c r="C28" s="260"/>
      <c r="D28" s="256"/>
      <c r="E28" s="51" t="s">
        <v>162</v>
      </c>
      <c r="F28" s="259" t="s">
        <v>163</v>
      </c>
      <c r="G28" s="256"/>
      <c r="H28" s="52" t="s">
        <v>771</v>
      </c>
      <c r="I28" s="45" t="s">
        <v>890</v>
      </c>
      <c r="J28" s="45"/>
      <c r="K28" s="114" t="s">
        <v>72</v>
      </c>
      <c r="L28" s="53">
        <v>5100000</v>
      </c>
      <c r="M28" s="53">
        <v>5100000</v>
      </c>
      <c r="N28" s="45">
        <v>250301</v>
      </c>
      <c r="O28" s="54"/>
      <c r="P28" s="55"/>
      <c r="Q28" s="56"/>
    </row>
    <row r="29" spans="1:17" ht="187.5" customHeight="1" x14ac:dyDescent="0.35">
      <c r="A29" s="50" t="s">
        <v>164</v>
      </c>
      <c r="B29" s="259" t="s">
        <v>165</v>
      </c>
      <c r="C29" s="260"/>
      <c r="D29" s="256"/>
      <c r="E29" s="51" t="s">
        <v>166</v>
      </c>
      <c r="F29" s="259" t="s">
        <v>167</v>
      </c>
      <c r="G29" s="256"/>
      <c r="H29" s="52" t="s">
        <v>771</v>
      </c>
      <c r="I29" s="45" t="s">
        <v>890</v>
      </c>
      <c r="J29" s="45"/>
      <c r="K29" s="114" t="s">
        <v>72</v>
      </c>
      <c r="L29" s="53">
        <v>21000000</v>
      </c>
      <c r="M29" s="53">
        <v>21000000</v>
      </c>
      <c r="N29" s="45">
        <v>250301</v>
      </c>
      <c r="O29" s="54"/>
      <c r="P29" s="55"/>
      <c r="Q29" s="56"/>
    </row>
    <row r="30" spans="1:17" ht="165.75" customHeight="1" x14ac:dyDescent="0.35">
      <c r="A30" s="50" t="s">
        <v>168</v>
      </c>
      <c r="B30" s="259" t="s">
        <v>169</v>
      </c>
      <c r="C30" s="260"/>
      <c r="D30" s="256"/>
      <c r="E30" s="51" t="s">
        <v>170</v>
      </c>
      <c r="F30" s="259" t="s">
        <v>171</v>
      </c>
      <c r="G30" s="256"/>
      <c r="H30" s="52" t="s">
        <v>771</v>
      </c>
      <c r="I30" s="45" t="s">
        <v>890</v>
      </c>
      <c r="J30" s="45"/>
      <c r="K30" s="114" t="s">
        <v>72</v>
      </c>
      <c r="L30" s="53">
        <v>11000000</v>
      </c>
      <c r="M30" s="53">
        <v>11000000</v>
      </c>
      <c r="N30" s="45">
        <v>250301</v>
      </c>
      <c r="O30" s="54"/>
      <c r="P30" s="55"/>
      <c r="Q30" s="56"/>
    </row>
    <row r="31" spans="1:17" ht="171" customHeight="1" x14ac:dyDescent="0.35">
      <c r="A31" s="44" t="s">
        <v>172</v>
      </c>
      <c r="B31" s="259" t="s">
        <v>798</v>
      </c>
      <c r="C31" s="260"/>
      <c r="D31" s="256"/>
      <c r="E31" s="57" t="s">
        <v>896</v>
      </c>
      <c r="F31" s="427" t="s">
        <v>173</v>
      </c>
      <c r="G31" s="256"/>
      <c r="H31" s="58" t="s">
        <v>897</v>
      </c>
      <c r="I31" s="45" t="s">
        <v>891</v>
      </c>
      <c r="J31" s="45"/>
      <c r="K31" s="52" t="s">
        <v>61</v>
      </c>
      <c r="L31" s="53" t="s">
        <v>175</v>
      </c>
      <c r="M31" s="53" t="s">
        <v>175</v>
      </c>
      <c r="N31" s="45">
        <v>330705</v>
      </c>
      <c r="O31" s="59"/>
      <c r="P31" s="59"/>
      <c r="Q31" s="59"/>
    </row>
    <row r="32" spans="1:17" ht="147.75" customHeight="1" x14ac:dyDescent="0.35">
      <c r="A32" s="44" t="s">
        <v>176</v>
      </c>
      <c r="B32" s="259" t="s">
        <v>177</v>
      </c>
      <c r="C32" s="260"/>
      <c r="D32" s="256"/>
      <c r="E32" s="51" t="s">
        <v>178</v>
      </c>
      <c r="F32" s="426" t="s">
        <v>179</v>
      </c>
      <c r="G32" s="256"/>
      <c r="H32" s="58" t="s">
        <v>898</v>
      </c>
      <c r="I32" s="45" t="s">
        <v>891</v>
      </c>
      <c r="J32" s="45"/>
      <c r="K32" s="52" t="s">
        <v>180</v>
      </c>
      <c r="L32" s="53" t="s">
        <v>181</v>
      </c>
      <c r="M32" s="53" t="s">
        <v>181</v>
      </c>
      <c r="N32" s="45">
        <v>330705</v>
      </c>
      <c r="O32" s="59"/>
      <c r="P32" s="59"/>
      <c r="Q32" s="59"/>
    </row>
    <row r="33" spans="1:17" ht="300" customHeight="1" x14ac:dyDescent="0.35">
      <c r="A33" s="44" t="s">
        <v>182</v>
      </c>
      <c r="B33" s="259" t="s">
        <v>183</v>
      </c>
      <c r="C33" s="260"/>
      <c r="D33" s="256"/>
      <c r="E33" s="51" t="s">
        <v>184</v>
      </c>
      <c r="F33" s="426" t="s">
        <v>185</v>
      </c>
      <c r="G33" s="256"/>
      <c r="H33" s="58" t="s">
        <v>899</v>
      </c>
      <c r="I33" s="45" t="s">
        <v>892</v>
      </c>
      <c r="J33" s="52"/>
      <c r="K33" s="52" t="s">
        <v>61</v>
      </c>
      <c r="L33" s="53">
        <v>10000</v>
      </c>
      <c r="M33" s="53">
        <v>10000</v>
      </c>
      <c r="N33" s="45">
        <v>330705</v>
      </c>
      <c r="O33" s="59"/>
      <c r="P33" s="59"/>
      <c r="Q33" s="59"/>
    </row>
    <row r="34" spans="1:17" ht="171.75" customHeight="1" thickBot="1" x14ac:dyDescent="0.4">
      <c r="A34" s="44" t="s">
        <v>186</v>
      </c>
      <c r="B34" s="259" t="s">
        <v>799</v>
      </c>
      <c r="C34" s="260"/>
      <c r="D34" s="256"/>
      <c r="E34" s="51" t="s">
        <v>187</v>
      </c>
      <c r="F34" s="426" t="s">
        <v>188</v>
      </c>
      <c r="G34" s="256"/>
      <c r="H34" s="58" t="s">
        <v>899</v>
      </c>
      <c r="I34" s="45" t="s">
        <v>892</v>
      </c>
      <c r="J34" s="52"/>
      <c r="K34" s="52" t="s">
        <v>61</v>
      </c>
      <c r="L34" s="53" t="s">
        <v>189</v>
      </c>
      <c r="M34" s="53" t="s">
        <v>189</v>
      </c>
      <c r="N34" s="45">
        <v>330705</v>
      </c>
      <c r="O34" s="59"/>
      <c r="P34" s="59"/>
      <c r="Q34" s="59"/>
    </row>
    <row r="35" spans="1:17" ht="46.5" customHeight="1" thickBot="1" x14ac:dyDescent="0.4">
      <c r="A35" s="425" t="s">
        <v>190</v>
      </c>
      <c r="B35" s="264"/>
      <c r="C35" s="265" t="s">
        <v>191</v>
      </c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4"/>
    </row>
    <row r="36" spans="1:17" ht="46.5" customHeight="1" thickBot="1" x14ac:dyDescent="0.45">
      <c r="A36" s="295" t="s">
        <v>192</v>
      </c>
      <c r="B36" s="289"/>
      <c r="C36" s="287" t="s">
        <v>791</v>
      </c>
      <c r="D36" s="288"/>
      <c r="E36" s="288"/>
      <c r="F36" s="289"/>
      <c r="G36" s="422"/>
      <c r="H36" s="297"/>
      <c r="I36" s="299" t="s">
        <v>6</v>
      </c>
      <c r="J36" s="300"/>
      <c r="K36" s="303" t="s">
        <v>7</v>
      </c>
      <c r="L36" s="304"/>
      <c r="M36" s="304"/>
      <c r="N36" s="305"/>
      <c r="O36" s="306" t="s">
        <v>21</v>
      </c>
      <c r="P36" s="268"/>
      <c r="Q36" s="307"/>
    </row>
    <row r="37" spans="1:17" ht="46.5" customHeight="1" thickBot="1" x14ac:dyDescent="0.45">
      <c r="A37" s="296"/>
      <c r="B37" s="297"/>
      <c r="C37" s="296"/>
      <c r="D37" s="298"/>
      <c r="E37" s="298"/>
      <c r="F37" s="297"/>
      <c r="G37" s="290"/>
      <c r="H37" s="292"/>
      <c r="I37" s="301"/>
      <c r="J37" s="302"/>
      <c r="K37" s="309" t="s">
        <v>8</v>
      </c>
      <c r="L37" s="305"/>
      <c r="M37" s="310" t="s">
        <v>9</v>
      </c>
      <c r="N37" s="305"/>
      <c r="O37" s="301"/>
      <c r="P37" s="308"/>
      <c r="Q37" s="302"/>
    </row>
    <row r="38" spans="1:17" ht="46.5" customHeight="1" thickBot="1" x14ac:dyDescent="0.4">
      <c r="A38" s="296"/>
      <c r="B38" s="297"/>
      <c r="C38" s="296"/>
      <c r="D38" s="298"/>
      <c r="E38" s="298"/>
      <c r="F38" s="297"/>
      <c r="G38" s="285" t="s">
        <v>10</v>
      </c>
      <c r="H38" s="264"/>
      <c r="I38" s="286">
        <v>2021</v>
      </c>
      <c r="J38" s="264"/>
      <c r="K38" s="286">
        <v>2024</v>
      </c>
      <c r="L38" s="264"/>
      <c r="M38" s="286">
        <v>2026</v>
      </c>
      <c r="N38" s="264"/>
      <c r="O38" s="287" t="s">
        <v>772</v>
      </c>
      <c r="P38" s="288"/>
      <c r="Q38" s="289"/>
    </row>
    <row r="39" spans="1:17" ht="125.45" customHeight="1" thickBot="1" x14ac:dyDescent="0.4">
      <c r="A39" s="290"/>
      <c r="B39" s="292"/>
      <c r="C39" s="290"/>
      <c r="D39" s="291"/>
      <c r="E39" s="291"/>
      <c r="F39" s="292"/>
      <c r="G39" s="285" t="s">
        <v>11</v>
      </c>
      <c r="H39" s="264"/>
      <c r="I39" s="286">
        <v>4.8</v>
      </c>
      <c r="J39" s="264"/>
      <c r="K39" s="286">
        <v>2.6</v>
      </c>
      <c r="L39" s="264"/>
      <c r="M39" s="286">
        <v>1.8</v>
      </c>
      <c r="N39" s="264"/>
      <c r="O39" s="290"/>
      <c r="P39" s="291"/>
      <c r="Q39" s="292"/>
    </row>
    <row r="40" spans="1:17" ht="46.5" customHeight="1" thickBot="1" x14ac:dyDescent="0.4">
      <c r="A40" s="295" t="s">
        <v>193</v>
      </c>
      <c r="B40" s="289"/>
      <c r="C40" s="287" t="s">
        <v>792</v>
      </c>
      <c r="D40" s="288"/>
      <c r="E40" s="288"/>
      <c r="F40" s="289"/>
      <c r="G40" s="422"/>
      <c r="H40" s="297"/>
      <c r="I40" s="422" t="s">
        <v>6</v>
      </c>
      <c r="J40" s="297"/>
      <c r="K40" s="423" t="s">
        <v>7</v>
      </c>
      <c r="L40" s="266"/>
      <c r="M40" s="266"/>
      <c r="N40" s="264"/>
      <c r="O40" s="295" t="s">
        <v>21</v>
      </c>
      <c r="P40" s="288"/>
      <c r="Q40" s="289"/>
    </row>
    <row r="41" spans="1:17" ht="46.5" customHeight="1" thickBot="1" x14ac:dyDescent="0.4">
      <c r="A41" s="296"/>
      <c r="B41" s="297"/>
      <c r="C41" s="296"/>
      <c r="D41" s="298"/>
      <c r="E41" s="298"/>
      <c r="F41" s="297"/>
      <c r="G41" s="290"/>
      <c r="H41" s="292"/>
      <c r="I41" s="290"/>
      <c r="J41" s="292"/>
      <c r="K41" s="263" t="s">
        <v>8</v>
      </c>
      <c r="L41" s="264"/>
      <c r="M41" s="424" t="s">
        <v>9</v>
      </c>
      <c r="N41" s="264"/>
      <c r="O41" s="290"/>
      <c r="P41" s="291"/>
      <c r="Q41" s="292"/>
    </row>
    <row r="42" spans="1:17" ht="73.150000000000006" customHeight="1" thickBot="1" x14ac:dyDescent="0.4">
      <c r="A42" s="296"/>
      <c r="B42" s="297"/>
      <c r="C42" s="296"/>
      <c r="D42" s="298"/>
      <c r="E42" s="298"/>
      <c r="F42" s="297"/>
      <c r="G42" s="285" t="s">
        <v>10</v>
      </c>
      <c r="H42" s="264"/>
      <c r="I42" s="286">
        <v>2021</v>
      </c>
      <c r="J42" s="264"/>
      <c r="K42" s="286">
        <v>2024</v>
      </c>
      <c r="L42" s="264"/>
      <c r="M42" s="286">
        <v>2026</v>
      </c>
      <c r="N42" s="264"/>
      <c r="O42" s="287" t="s">
        <v>772</v>
      </c>
      <c r="P42" s="288"/>
      <c r="Q42" s="289"/>
    </row>
    <row r="43" spans="1:17" ht="102.75" customHeight="1" thickBot="1" x14ac:dyDescent="0.4">
      <c r="A43" s="290"/>
      <c r="B43" s="292"/>
      <c r="C43" s="290"/>
      <c r="D43" s="291"/>
      <c r="E43" s="291"/>
      <c r="F43" s="292"/>
      <c r="G43" s="285" t="s">
        <v>11</v>
      </c>
      <c r="H43" s="264"/>
      <c r="I43" s="286">
        <v>119.8</v>
      </c>
      <c r="J43" s="264"/>
      <c r="K43" s="286">
        <v>110</v>
      </c>
      <c r="L43" s="264"/>
      <c r="M43" s="286">
        <v>100</v>
      </c>
      <c r="N43" s="264"/>
      <c r="O43" s="290"/>
      <c r="P43" s="291"/>
      <c r="Q43" s="292"/>
    </row>
    <row r="44" spans="1:17" ht="46.5" customHeight="1" thickBot="1" x14ac:dyDescent="0.4">
      <c r="A44" s="263" t="s">
        <v>20</v>
      </c>
      <c r="B44" s="264"/>
      <c r="C44" s="265" t="s">
        <v>194</v>
      </c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4"/>
    </row>
    <row r="45" spans="1:17" ht="46.5" customHeight="1" x14ac:dyDescent="0.4">
      <c r="A45" s="355" t="s">
        <v>731</v>
      </c>
      <c r="B45" s="356"/>
      <c r="C45" s="356"/>
      <c r="D45" s="357"/>
      <c r="E45" s="355" t="s">
        <v>934</v>
      </c>
      <c r="F45" s="356"/>
      <c r="G45" s="357"/>
      <c r="H45" s="358" t="s">
        <v>21</v>
      </c>
      <c r="I45" s="358" t="s">
        <v>22</v>
      </c>
      <c r="J45" s="358" t="s">
        <v>23</v>
      </c>
      <c r="K45" s="358" t="s">
        <v>24</v>
      </c>
      <c r="L45" s="358" t="s">
        <v>25</v>
      </c>
      <c r="M45" s="359" t="s">
        <v>26</v>
      </c>
      <c r="N45" s="360"/>
      <c r="O45" s="360"/>
      <c r="P45" s="360"/>
      <c r="Q45" s="361"/>
    </row>
    <row r="46" spans="1:17" ht="46.5" customHeight="1" x14ac:dyDescent="0.35">
      <c r="A46" s="277"/>
      <c r="B46" s="271"/>
      <c r="C46" s="271"/>
      <c r="D46" s="272"/>
      <c r="E46" s="277"/>
      <c r="F46" s="271"/>
      <c r="G46" s="272"/>
      <c r="H46" s="280"/>
      <c r="I46" s="280"/>
      <c r="J46" s="280"/>
      <c r="K46" s="280"/>
      <c r="L46" s="280"/>
      <c r="M46" s="401" t="s">
        <v>27</v>
      </c>
      <c r="N46" s="402"/>
      <c r="O46" s="401" t="s">
        <v>28</v>
      </c>
      <c r="P46" s="402"/>
      <c r="Q46" s="403" t="s">
        <v>29</v>
      </c>
    </row>
    <row r="47" spans="1:17" ht="46.5" customHeight="1" x14ac:dyDescent="0.25">
      <c r="A47" s="278"/>
      <c r="B47" s="274"/>
      <c r="C47" s="274"/>
      <c r="D47" s="275"/>
      <c r="E47" s="278"/>
      <c r="F47" s="274"/>
      <c r="G47" s="275"/>
      <c r="H47" s="281"/>
      <c r="I47" s="281"/>
      <c r="J47" s="281"/>
      <c r="K47" s="281"/>
      <c r="L47" s="281"/>
      <c r="M47" s="38" t="s">
        <v>30</v>
      </c>
      <c r="N47" s="38" t="s">
        <v>31</v>
      </c>
      <c r="O47" s="38" t="s">
        <v>30</v>
      </c>
      <c r="P47" s="38" t="s">
        <v>32</v>
      </c>
      <c r="Q47" s="404"/>
    </row>
    <row r="48" spans="1:17" ht="82.5" customHeight="1" x14ac:dyDescent="0.35">
      <c r="A48" s="420" t="s">
        <v>195</v>
      </c>
      <c r="B48" s="313" t="s">
        <v>196</v>
      </c>
      <c r="C48" s="325"/>
      <c r="D48" s="314"/>
      <c r="E48" s="62" t="s">
        <v>197</v>
      </c>
      <c r="F48" s="324" t="s">
        <v>198</v>
      </c>
      <c r="G48" s="256"/>
      <c r="H48" s="395" t="s">
        <v>772</v>
      </c>
      <c r="I48" s="320" t="s">
        <v>199</v>
      </c>
      <c r="J48" s="320"/>
      <c r="K48" s="320" t="s">
        <v>61</v>
      </c>
      <c r="L48" s="322">
        <v>13500</v>
      </c>
      <c r="M48" s="320"/>
      <c r="N48" s="320"/>
      <c r="O48" s="322">
        <v>13500</v>
      </c>
      <c r="P48" s="320" t="s">
        <v>200</v>
      </c>
      <c r="Q48" s="311"/>
    </row>
    <row r="49" spans="1:17" ht="81.75" customHeight="1" x14ac:dyDescent="0.35">
      <c r="A49" s="421"/>
      <c r="B49" s="334"/>
      <c r="C49" s="318"/>
      <c r="D49" s="319"/>
      <c r="E49" s="62" t="s">
        <v>201</v>
      </c>
      <c r="F49" s="324" t="s">
        <v>202</v>
      </c>
      <c r="G49" s="256"/>
      <c r="H49" s="396"/>
      <c r="I49" s="335"/>
      <c r="J49" s="335"/>
      <c r="K49" s="323"/>
      <c r="L49" s="335"/>
      <c r="M49" s="335"/>
      <c r="N49" s="335"/>
      <c r="O49" s="335"/>
      <c r="P49" s="335"/>
      <c r="Q49" s="258"/>
    </row>
    <row r="50" spans="1:17" ht="196.5" customHeight="1" x14ac:dyDescent="0.35">
      <c r="A50" s="60" t="s">
        <v>203</v>
      </c>
      <c r="B50" s="324" t="s">
        <v>204</v>
      </c>
      <c r="C50" s="260"/>
      <c r="D50" s="256"/>
      <c r="E50" s="44" t="s">
        <v>205</v>
      </c>
      <c r="F50" s="324" t="s">
        <v>206</v>
      </c>
      <c r="G50" s="256"/>
      <c r="H50" s="45" t="s">
        <v>772</v>
      </c>
      <c r="I50" s="45" t="s">
        <v>207</v>
      </c>
      <c r="J50" s="45"/>
      <c r="K50" s="115" t="s">
        <v>61</v>
      </c>
      <c r="L50" s="63">
        <v>24000</v>
      </c>
      <c r="M50" s="63">
        <v>24000</v>
      </c>
      <c r="N50" s="45">
        <v>27030210</v>
      </c>
      <c r="O50" s="45"/>
      <c r="P50" s="45"/>
      <c r="Q50" s="64"/>
    </row>
    <row r="51" spans="1:17" ht="209.25" customHeight="1" thickBot="1" x14ac:dyDescent="0.4">
      <c r="A51" s="61" t="s">
        <v>208</v>
      </c>
      <c r="B51" s="417" t="s">
        <v>209</v>
      </c>
      <c r="C51" s="418"/>
      <c r="D51" s="419"/>
      <c r="E51" s="65" t="s">
        <v>210</v>
      </c>
      <c r="F51" s="417" t="s">
        <v>211</v>
      </c>
      <c r="G51" s="419"/>
      <c r="H51" s="45" t="s">
        <v>772</v>
      </c>
      <c r="I51" s="45" t="s">
        <v>207</v>
      </c>
      <c r="J51" s="45" t="s">
        <v>56</v>
      </c>
      <c r="K51" s="115" t="s">
        <v>61</v>
      </c>
      <c r="L51" s="63">
        <v>50000</v>
      </c>
      <c r="M51" s="115"/>
      <c r="N51" s="115"/>
      <c r="O51" s="115"/>
      <c r="P51" s="115"/>
      <c r="Q51" s="66">
        <v>50000</v>
      </c>
    </row>
    <row r="52" spans="1:17" ht="46.5" customHeight="1" thickBot="1" x14ac:dyDescent="0.4">
      <c r="A52" s="393" t="s">
        <v>212</v>
      </c>
      <c r="B52" s="365"/>
      <c r="C52" s="353" t="s">
        <v>213</v>
      </c>
      <c r="D52" s="354"/>
      <c r="E52" s="354"/>
      <c r="F52" s="354"/>
      <c r="G52" s="354"/>
      <c r="H52" s="354"/>
      <c r="I52" s="354"/>
      <c r="J52" s="354"/>
      <c r="K52" s="354"/>
      <c r="L52" s="354"/>
      <c r="M52" s="354"/>
      <c r="N52" s="354"/>
      <c r="O52" s="354"/>
      <c r="P52" s="354"/>
      <c r="Q52" s="352"/>
    </row>
    <row r="53" spans="1:17" ht="46.5" customHeight="1" thickBot="1" x14ac:dyDescent="0.45">
      <c r="A53" s="372" t="s">
        <v>214</v>
      </c>
      <c r="B53" s="365"/>
      <c r="C53" s="363" t="s">
        <v>793</v>
      </c>
      <c r="D53" s="364"/>
      <c r="E53" s="364"/>
      <c r="F53" s="365"/>
      <c r="G53" s="299"/>
      <c r="H53" s="300"/>
      <c r="I53" s="299" t="s">
        <v>6</v>
      </c>
      <c r="J53" s="300"/>
      <c r="K53" s="303" t="s">
        <v>7</v>
      </c>
      <c r="L53" s="304"/>
      <c r="M53" s="304"/>
      <c r="N53" s="305"/>
      <c r="O53" s="306" t="s">
        <v>21</v>
      </c>
      <c r="P53" s="268"/>
      <c r="Q53" s="307"/>
    </row>
    <row r="54" spans="1:17" ht="46.5" customHeight="1" thickBot="1" x14ac:dyDescent="0.45">
      <c r="A54" s="373"/>
      <c r="B54" s="374"/>
      <c r="C54" s="373"/>
      <c r="D54" s="343"/>
      <c r="E54" s="343"/>
      <c r="F54" s="374"/>
      <c r="G54" s="301"/>
      <c r="H54" s="302"/>
      <c r="I54" s="301"/>
      <c r="J54" s="302"/>
      <c r="K54" s="309" t="s">
        <v>8</v>
      </c>
      <c r="L54" s="305"/>
      <c r="M54" s="310" t="s">
        <v>9</v>
      </c>
      <c r="N54" s="305"/>
      <c r="O54" s="301"/>
      <c r="P54" s="308"/>
      <c r="Q54" s="302"/>
    </row>
    <row r="55" spans="1:17" ht="46.5" customHeight="1" thickBot="1" x14ac:dyDescent="0.4">
      <c r="A55" s="373"/>
      <c r="B55" s="374"/>
      <c r="C55" s="373"/>
      <c r="D55" s="343"/>
      <c r="E55" s="343"/>
      <c r="F55" s="374"/>
      <c r="G55" s="369" t="s">
        <v>10</v>
      </c>
      <c r="H55" s="352"/>
      <c r="I55" s="362">
        <v>2019</v>
      </c>
      <c r="J55" s="352"/>
      <c r="K55" s="362">
        <v>2024</v>
      </c>
      <c r="L55" s="352"/>
      <c r="M55" s="362">
        <v>2026</v>
      </c>
      <c r="N55" s="352"/>
      <c r="O55" s="363" t="s">
        <v>773</v>
      </c>
      <c r="P55" s="364"/>
      <c r="Q55" s="365"/>
    </row>
    <row r="56" spans="1:17" ht="132" customHeight="1" thickBot="1" x14ac:dyDescent="0.4">
      <c r="A56" s="366"/>
      <c r="B56" s="368"/>
      <c r="C56" s="366"/>
      <c r="D56" s="367"/>
      <c r="E56" s="367"/>
      <c r="F56" s="368"/>
      <c r="G56" s="369" t="s">
        <v>11</v>
      </c>
      <c r="H56" s="352"/>
      <c r="I56" s="371">
        <v>0.46</v>
      </c>
      <c r="J56" s="352"/>
      <c r="K56" s="371">
        <v>0.3</v>
      </c>
      <c r="L56" s="352"/>
      <c r="M56" s="371">
        <v>0.2</v>
      </c>
      <c r="N56" s="352"/>
      <c r="O56" s="366"/>
      <c r="P56" s="367"/>
      <c r="Q56" s="368"/>
    </row>
    <row r="57" spans="1:17" ht="46.5" customHeight="1" thickBot="1" x14ac:dyDescent="0.45">
      <c r="A57" s="372" t="s">
        <v>215</v>
      </c>
      <c r="B57" s="365"/>
      <c r="C57" s="363" t="s">
        <v>216</v>
      </c>
      <c r="D57" s="364"/>
      <c r="E57" s="364"/>
      <c r="F57" s="365"/>
      <c r="G57" s="299"/>
      <c r="H57" s="300"/>
      <c r="I57" s="299" t="s">
        <v>6</v>
      </c>
      <c r="J57" s="300"/>
      <c r="K57" s="303" t="s">
        <v>7</v>
      </c>
      <c r="L57" s="304"/>
      <c r="M57" s="304"/>
      <c r="N57" s="305"/>
      <c r="O57" s="306" t="s">
        <v>21</v>
      </c>
      <c r="P57" s="268"/>
      <c r="Q57" s="307"/>
    </row>
    <row r="58" spans="1:17" ht="46.5" customHeight="1" thickBot="1" x14ac:dyDescent="0.45">
      <c r="A58" s="373"/>
      <c r="B58" s="374"/>
      <c r="C58" s="373"/>
      <c r="D58" s="343"/>
      <c r="E58" s="343"/>
      <c r="F58" s="374"/>
      <c r="G58" s="301"/>
      <c r="H58" s="302"/>
      <c r="I58" s="301"/>
      <c r="J58" s="302"/>
      <c r="K58" s="309" t="s">
        <v>8</v>
      </c>
      <c r="L58" s="305"/>
      <c r="M58" s="310" t="s">
        <v>9</v>
      </c>
      <c r="N58" s="305"/>
      <c r="O58" s="301"/>
      <c r="P58" s="308"/>
      <c r="Q58" s="302"/>
    </row>
    <row r="59" spans="1:17" ht="46.5" customHeight="1" thickBot="1" x14ac:dyDescent="0.4">
      <c r="A59" s="373"/>
      <c r="B59" s="374"/>
      <c r="C59" s="373"/>
      <c r="D59" s="343"/>
      <c r="E59" s="343"/>
      <c r="F59" s="374"/>
      <c r="G59" s="369" t="s">
        <v>10</v>
      </c>
      <c r="H59" s="352"/>
      <c r="I59" s="362">
        <v>2019</v>
      </c>
      <c r="J59" s="352"/>
      <c r="K59" s="362">
        <v>2024</v>
      </c>
      <c r="L59" s="352"/>
      <c r="M59" s="362">
        <v>2026</v>
      </c>
      <c r="N59" s="352"/>
      <c r="O59" s="363" t="s">
        <v>217</v>
      </c>
      <c r="P59" s="364"/>
      <c r="Q59" s="365"/>
    </row>
    <row r="60" spans="1:17" ht="46.5" customHeight="1" thickBot="1" x14ac:dyDescent="0.4">
      <c r="A60" s="366"/>
      <c r="B60" s="368"/>
      <c r="C60" s="366"/>
      <c r="D60" s="367"/>
      <c r="E60" s="367"/>
      <c r="F60" s="368"/>
      <c r="G60" s="369" t="s">
        <v>11</v>
      </c>
      <c r="H60" s="352"/>
      <c r="I60" s="371">
        <v>0.08</v>
      </c>
      <c r="J60" s="352"/>
      <c r="K60" s="371">
        <v>0.06</v>
      </c>
      <c r="L60" s="352"/>
      <c r="M60" s="371">
        <v>0.04</v>
      </c>
      <c r="N60" s="352"/>
      <c r="O60" s="366"/>
      <c r="P60" s="367"/>
      <c r="Q60" s="368"/>
    </row>
    <row r="61" spans="1:17" ht="46.5" customHeight="1" thickBot="1" x14ac:dyDescent="0.45">
      <c r="A61" s="372" t="s">
        <v>774</v>
      </c>
      <c r="B61" s="412"/>
      <c r="C61" s="363" t="s">
        <v>218</v>
      </c>
      <c r="D61" s="364"/>
      <c r="E61" s="364"/>
      <c r="F61" s="365"/>
      <c r="G61" s="299"/>
      <c r="H61" s="300"/>
      <c r="I61" s="299" t="s">
        <v>6</v>
      </c>
      <c r="J61" s="300"/>
      <c r="K61" s="303" t="s">
        <v>7</v>
      </c>
      <c r="L61" s="304"/>
      <c r="M61" s="304"/>
      <c r="N61" s="305"/>
      <c r="O61" s="306" t="s">
        <v>21</v>
      </c>
      <c r="P61" s="268"/>
      <c r="Q61" s="307"/>
    </row>
    <row r="62" spans="1:17" ht="46.5" customHeight="1" thickBot="1" x14ac:dyDescent="0.45">
      <c r="A62" s="413"/>
      <c r="B62" s="414"/>
      <c r="C62" s="373"/>
      <c r="D62" s="343"/>
      <c r="E62" s="343"/>
      <c r="F62" s="374"/>
      <c r="G62" s="301"/>
      <c r="H62" s="302"/>
      <c r="I62" s="301"/>
      <c r="J62" s="302"/>
      <c r="K62" s="309" t="s">
        <v>8</v>
      </c>
      <c r="L62" s="305"/>
      <c r="M62" s="310" t="s">
        <v>9</v>
      </c>
      <c r="N62" s="305"/>
      <c r="O62" s="301"/>
      <c r="P62" s="308"/>
      <c r="Q62" s="302"/>
    </row>
    <row r="63" spans="1:17" ht="46.5" customHeight="1" thickBot="1" x14ac:dyDescent="0.4">
      <c r="A63" s="413"/>
      <c r="B63" s="414"/>
      <c r="C63" s="373"/>
      <c r="D63" s="343"/>
      <c r="E63" s="343"/>
      <c r="F63" s="374"/>
      <c r="G63" s="353"/>
      <c r="H63" s="352"/>
      <c r="I63" s="362">
        <v>2021</v>
      </c>
      <c r="J63" s="352"/>
      <c r="K63" s="362">
        <v>2024</v>
      </c>
      <c r="L63" s="352"/>
      <c r="M63" s="362">
        <v>2026</v>
      </c>
      <c r="N63" s="352"/>
      <c r="O63" s="411" t="s">
        <v>921</v>
      </c>
      <c r="P63" s="364"/>
      <c r="Q63" s="365"/>
    </row>
    <row r="64" spans="1:17" ht="46.5" customHeight="1" thickBot="1" x14ac:dyDescent="0.4">
      <c r="A64" s="415"/>
      <c r="B64" s="416"/>
      <c r="C64" s="366"/>
      <c r="D64" s="367"/>
      <c r="E64" s="367"/>
      <c r="F64" s="368"/>
      <c r="G64" s="353"/>
      <c r="H64" s="352"/>
      <c r="I64" s="362" t="s">
        <v>219</v>
      </c>
      <c r="J64" s="352"/>
      <c r="K64" s="362" t="s">
        <v>220</v>
      </c>
      <c r="L64" s="352"/>
      <c r="M64" s="362" t="s">
        <v>221</v>
      </c>
      <c r="N64" s="352"/>
      <c r="O64" s="366"/>
      <c r="P64" s="367"/>
      <c r="Q64" s="368"/>
    </row>
    <row r="65" spans="1:17" ht="46.5" customHeight="1" thickBot="1" x14ac:dyDescent="0.4">
      <c r="A65" s="405" t="s">
        <v>20</v>
      </c>
      <c r="B65" s="406"/>
      <c r="C65" s="186" t="s">
        <v>777</v>
      </c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185"/>
    </row>
    <row r="66" spans="1:17" ht="46.5" customHeight="1" x14ac:dyDescent="0.4">
      <c r="A66" s="355" t="s">
        <v>731</v>
      </c>
      <c r="B66" s="356"/>
      <c r="C66" s="356"/>
      <c r="D66" s="357"/>
      <c r="E66" s="407" t="s">
        <v>934</v>
      </c>
      <c r="F66" s="391"/>
      <c r="G66" s="272"/>
      <c r="H66" s="408" t="s">
        <v>21</v>
      </c>
      <c r="I66" s="408" t="s">
        <v>22</v>
      </c>
      <c r="J66" s="408" t="s">
        <v>23</v>
      </c>
      <c r="K66" s="408" t="s">
        <v>24</v>
      </c>
      <c r="L66" s="408" t="s">
        <v>25</v>
      </c>
      <c r="M66" s="409" t="s">
        <v>26</v>
      </c>
      <c r="N66" s="274"/>
      <c r="O66" s="274"/>
      <c r="P66" s="274"/>
      <c r="Q66" s="410"/>
    </row>
    <row r="67" spans="1:17" ht="46.5" customHeight="1" x14ac:dyDescent="0.35">
      <c r="A67" s="277"/>
      <c r="B67" s="271"/>
      <c r="C67" s="271"/>
      <c r="D67" s="272"/>
      <c r="E67" s="277"/>
      <c r="F67" s="271"/>
      <c r="G67" s="272"/>
      <c r="H67" s="280"/>
      <c r="I67" s="280"/>
      <c r="J67" s="280"/>
      <c r="K67" s="280"/>
      <c r="L67" s="280"/>
      <c r="M67" s="401" t="s">
        <v>27</v>
      </c>
      <c r="N67" s="402"/>
      <c r="O67" s="401" t="s">
        <v>28</v>
      </c>
      <c r="P67" s="402"/>
      <c r="Q67" s="403" t="s">
        <v>29</v>
      </c>
    </row>
    <row r="68" spans="1:17" ht="46.5" customHeight="1" x14ac:dyDescent="0.25">
      <c r="A68" s="277"/>
      <c r="B68" s="391"/>
      <c r="C68" s="391"/>
      <c r="D68" s="272"/>
      <c r="E68" s="278"/>
      <c r="F68" s="274"/>
      <c r="G68" s="275"/>
      <c r="H68" s="281"/>
      <c r="I68" s="281"/>
      <c r="J68" s="281"/>
      <c r="K68" s="281"/>
      <c r="L68" s="281"/>
      <c r="M68" s="38" t="s">
        <v>30</v>
      </c>
      <c r="N68" s="38" t="s">
        <v>31</v>
      </c>
      <c r="O68" s="38" t="s">
        <v>30</v>
      </c>
      <c r="P68" s="38" t="s">
        <v>32</v>
      </c>
      <c r="Q68" s="404"/>
    </row>
    <row r="69" spans="1:17" ht="234" customHeight="1" x14ac:dyDescent="0.35">
      <c r="A69" s="120" t="s">
        <v>222</v>
      </c>
      <c r="B69" s="324" t="s">
        <v>927</v>
      </c>
      <c r="C69" s="260"/>
      <c r="D69" s="256"/>
      <c r="E69" s="62" t="s">
        <v>223</v>
      </c>
      <c r="F69" s="341" t="s">
        <v>224</v>
      </c>
      <c r="G69" s="256"/>
      <c r="H69" s="58" t="s">
        <v>894</v>
      </c>
      <c r="I69" s="45" t="s">
        <v>207</v>
      </c>
      <c r="J69" s="45"/>
      <c r="K69" s="45" t="s">
        <v>61</v>
      </c>
      <c r="L69" s="63">
        <v>50000</v>
      </c>
      <c r="M69" s="63"/>
      <c r="N69" s="45"/>
      <c r="O69" s="63">
        <v>50000</v>
      </c>
      <c r="P69" s="45" t="s">
        <v>200</v>
      </c>
      <c r="Q69" s="64"/>
    </row>
    <row r="70" spans="1:17" ht="274.5" customHeight="1" x14ac:dyDescent="0.35">
      <c r="A70" s="120" t="s">
        <v>225</v>
      </c>
      <c r="B70" s="324" t="s">
        <v>226</v>
      </c>
      <c r="C70" s="260"/>
      <c r="D70" s="256"/>
      <c r="E70" s="62" t="s">
        <v>227</v>
      </c>
      <c r="F70" s="324" t="s">
        <v>228</v>
      </c>
      <c r="G70" s="256"/>
      <c r="H70" s="121" t="s">
        <v>905</v>
      </c>
      <c r="I70" s="45" t="s">
        <v>199</v>
      </c>
      <c r="J70" s="45"/>
      <c r="K70" s="45" t="s">
        <v>61</v>
      </c>
      <c r="L70" s="63">
        <v>4500</v>
      </c>
      <c r="M70" s="45"/>
      <c r="N70" s="45"/>
      <c r="O70" s="63">
        <v>4500</v>
      </c>
      <c r="P70" s="45" t="s">
        <v>200</v>
      </c>
      <c r="Q70" s="64"/>
    </row>
    <row r="71" spans="1:17" ht="214.5" customHeight="1" x14ac:dyDescent="0.35">
      <c r="A71" s="397" t="s">
        <v>229</v>
      </c>
      <c r="B71" s="313" t="s">
        <v>230</v>
      </c>
      <c r="C71" s="325"/>
      <c r="D71" s="314"/>
      <c r="E71" s="62" t="s">
        <v>231</v>
      </c>
      <c r="F71" s="324" t="s">
        <v>232</v>
      </c>
      <c r="G71" s="256"/>
      <c r="H71" s="58" t="s">
        <v>906</v>
      </c>
      <c r="I71" s="400" t="s">
        <v>207</v>
      </c>
      <c r="J71" s="320" t="s">
        <v>174</v>
      </c>
      <c r="K71" s="320" t="s">
        <v>61</v>
      </c>
      <c r="L71" s="322">
        <v>24430</v>
      </c>
      <c r="M71" s="322"/>
      <c r="N71" s="320"/>
      <c r="O71" s="322">
        <v>24430</v>
      </c>
      <c r="P71" s="399" t="s">
        <v>233</v>
      </c>
      <c r="Q71" s="311"/>
    </row>
    <row r="72" spans="1:17" ht="183.75" customHeight="1" x14ac:dyDescent="0.35">
      <c r="A72" s="398"/>
      <c r="B72" s="334"/>
      <c r="C72" s="318"/>
      <c r="D72" s="319"/>
      <c r="E72" s="62" t="s">
        <v>234</v>
      </c>
      <c r="F72" s="324" t="s">
        <v>235</v>
      </c>
      <c r="G72" s="256"/>
      <c r="H72" s="45" t="s">
        <v>772</v>
      </c>
      <c r="I72" s="335"/>
      <c r="J72" s="335"/>
      <c r="K72" s="335"/>
      <c r="L72" s="335"/>
      <c r="M72" s="335"/>
      <c r="N72" s="335"/>
      <c r="O72" s="335"/>
      <c r="P72" s="329"/>
      <c r="Q72" s="258"/>
    </row>
    <row r="73" spans="1:17" ht="219" customHeight="1" x14ac:dyDescent="0.35">
      <c r="A73" s="397" t="s">
        <v>236</v>
      </c>
      <c r="B73" s="313" t="s">
        <v>237</v>
      </c>
      <c r="C73" s="325"/>
      <c r="D73" s="314"/>
      <c r="E73" s="62" t="s">
        <v>238</v>
      </c>
      <c r="F73" s="324" t="s">
        <v>239</v>
      </c>
      <c r="G73" s="256"/>
      <c r="H73" s="121" t="s">
        <v>907</v>
      </c>
      <c r="I73" s="320" t="s">
        <v>199</v>
      </c>
      <c r="J73" s="320"/>
      <c r="K73" s="320" t="s">
        <v>61</v>
      </c>
      <c r="L73" s="322">
        <f>13500+5860</f>
        <v>19360</v>
      </c>
      <c r="M73" s="322">
        <f>13500+5860</f>
        <v>19360</v>
      </c>
      <c r="N73" s="320">
        <v>27030210</v>
      </c>
      <c r="O73" s="320"/>
      <c r="P73" s="320"/>
      <c r="Q73" s="311"/>
    </row>
    <row r="74" spans="1:17" ht="246.75" customHeight="1" x14ac:dyDescent="0.35">
      <c r="A74" s="398"/>
      <c r="B74" s="334"/>
      <c r="C74" s="318"/>
      <c r="D74" s="319"/>
      <c r="E74" s="62" t="s">
        <v>240</v>
      </c>
      <c r="F74" s="324" t="s">
        <v>241</v>
      </c>
      <c r="G74" s="256"/>
      <c r="H74" s="45" t="s">
        <v>772</v>
      </c>
      <c r="I74" s="335"/>
      <c r="J74" s="335"/>
      <c r="K74" s="335"/>
      <c r="L74" s="340"/>
      <c r="M74" s="340"/>
      <c r="N74" s="345"/>
      <c r="O74" s="335"/>
      <c r="P74" s="335"/>
      <c r="Q74" s="258"/>
    </row>
    <row r="75" spans="1:17" ht="99" customHeight="1" x14ac:dyDescent="0.35">
      <c r="A75" s="326" t="s">
        <v>242</v>
      </c>
      <c r="B75" s="313" t="s">
        <v>243</v>
      </c>
      <c r="C75" s="325"/>
      <c r="D75" s="314"/>
      <c r="E75" s="122" t="s">
        <v>244</v>
      </c>
      <c r="F75" s="324" t="s">
        <v>245</v>
      </c>
      <c r="G75" s="256"/>
      <c r="H75" s="395" t="s">
        <v>772</v>
      </c>
      <c r="I75" s="320" t="s">
        <v>199</v>
      </c>
      <c r="J75" s="320"/>
      <c r="K75" s="382" t="s">
        <v>61</v>
      </c>
      <c r="L75" s="322">
        <v>24000</v>
      </c>
      <c r="M75" s="320"/>
      <c r="N75" s="320"/>
      <c r="O75" s="320"/>
      <c r="P75" s="320"/>
      <c r="Q75" s="383">
        <v>24000</v>
      </c>
    </row>
    <row r="76" spans="1:17" ht="114" customHeight="1" x14ac:dyDescent="0.35">
      <c r="A76" s="321"/>
      <c r="B76" s="328"/>
      <c r="C76" s="329"/>
      <c r="D76" s="330"/>
      <c r="E76" s="122" t="s">
        <v>246</v>
      </c>
      <c r="F76" s="324" t="s">
        <v>247</v>
      </c>
      <c r="G76" s="256"/>
      <c r="H76" s="396"/>
      <c r="I76" s="335"/>
      <c r="J76" s="335"/>
      <c r="K76" s="335"/>
      <c r="L76" s="335"/>
      <c r="M76" s="335"/>
      <c r="N76" s="335"/>
      <c r="O76" s="335"/>
      <c r="P76" s="335"/>
      <c r="Q76" s="258"/>
    </row>
    <row r="77" spans="1:17" ht="81.75" customHeight="1" x14ac:dyDescent="0.35">
      <c r="A77" s="350" t="s">
        <v>248</v>
      </c>
      <c r="B77" s="313" t="s">
        <v>249</v>
      </c>
      <c r="C77" s="325"/>
      <c r="D77" s="314"/>
      <c r="E77" s="123" t="s">
        <v>250</v>
      </c>
      <c r="F77" s="384" t="s">
        <v>785</v>
      </c>
      <c r="G77" s="256"/>
      <c r="H77" s="320" t="s">
        <v>783</v>
      </c>
      <c r="I77" s="320" t="s">
        <v>251</v>
      </c>
      <c r="J77" s="320"/>
      <c r="K77" s="320" t="s">
        <v>61</v>
      </c>
      <c r="L77" s="344" t="s">
        <v>93</v>
      </c>
      <c r="M77" s="344"/>
      <c r="N77" s="344"/>
      <c r="O77" s="344"/>
      <c r="P77" s="344"/>
      <c r="Q77" s="394"/>
    </row>
    <row r="78" spans="1:17" ht="153.75" customHeight="1" thickBot="1" x14ac:dyDescent="0.4">
      <c r="A78" s="323"/>
      <c r="B78" s="334"/>
      <c r="C78" s="318"/>
      <c r="D78" s="319"/>
      <c r="E78" s="123" t="s">
        <v>252</v>
      </c>
      <c r="F78" s="324" t="s">
        <v>253</v>
      </c>
      <c r="G78" s="256"/>
      <c r="H78" s="335"/>
      <c r="I78" s="335"/>
      <c r="J78" s="335"/>
      <c r="K78" s="335"/>
      <c r="L78" s="335"/>
      <c r="M78" s="335"/>
      <c r="N78" s="335"/>
      <c r="O78" s="335"/>
      <c r="P78" s="335"/>
      <c r="Q78" s="258"/>
    </row>
    <row r="79" spans="1:17" ht="46.5" customHeight="1" thickBot="1" x14ac:dyDescent="0.4">
      <c r="A79" s="393" t="s">
        <v>254</v>
      </c>
      <c r="B79" s="365"/>
      <c r="C79" s="353" t="s">
        <v>255</v>
      </c>
      <c r="D79" s="354"/>
      <c r="E79" s="354"/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52"/>
    </row>
    <row r="80" spans="1:17" ht="46.5" customHeight="1" thickBot="1" x14ac:dyDescent="0.45">
      <c r="A80" s="372" t="s">
        <v>256</v>
      </c>
      <c r="B80" s="365"/>
      <c r="C80" s="363" t="s">
        <v>257</v>
      </c>
      <c r="D80" s="364"/>
      <c r="E80" s="364"/>
      <c r="F80" s="365"/>
      <c r="G80" s="299"/>
      <c r="H80" s="300"/>
      <c r="I80" s="299" t="s">
        <v>6</v>
      </c>
      <c r="J80" s="300"/>
      <c r="K80" s="303" t="s">
        <v>7</v>
      </c>
      <c r="L80" s="304"/>
      <c r="M80" s="304"/>
      <c r="N80" s="305"/>
      <c r="O80" s="306" t="s">
        <v>21</v>
      </c>
      <c r="P80" s="268"/>
      <c r="Q80" s="307"/>
    </row>
    <row r="81" spans="1:17" ht="46.5" customHeight="1" thickBot="1" x14ac:dyDescent="0.45">
      <c r="A81" s="373"/>
      <c r="B81" s="374"/>
      <c r="C81" s="373"/>
      <c r="D81" s="343"/>
      <c r="E81" s="343"/>
      <c r="F81" s="374"/>
      <c r="G81" s="301"/>
      <c r="H81" s="302"/>
      <c r="I81" s="301"/>
      <c r="J81" s="302"/>
      <c r="K81" s="309" t="s">
        <v>8</v>
      </c>
      <c r="L81" s="305"/>
      <c r="M81" s="310" t="s">
        <v>9</v>
      </c>
      <c r="N81" s="305"/>
      <c r="O81" s="301"/>
      <c r="P81" s="308"/>
      <c r="Q81" s="302"/>
    </row>
    <row r="82" spans="1:17" ht="46.5" customHeight="1" thickBot="1" x14ac:dyDescent="0.4">
      <c r="A82" s="373"/>
      <c r="B82" s="374"/>
      <c r="C82" s="373"/>
      <c r="D82" s="343"/>
      <c r="E82" s="343"/>
      <c r="F82" s="374"/>
      <c r="G82" s="369" t="s">
        <v>10</v>
      </c>
      <c r="H82" s="352"/>
      <c r="I82" s="362">
        <v>2019</v>
      </c>
      <c r="J82" s="352"/>
      <c r="K82" s="362">
        <v>2024</v>
      </c>
      <c r="L82" s="352"/>
      <c r="M82" s="362">
        <v>2026</v>
      </c>
      <c r="N82" s="352"/>
      <c r="O82" s="363" t="s">
        <v>258</v>
      </c>
      <c r="P82" s="364"/>
      <c r="Q82" s="365"/>
    </row>
    <row r="83" spans="1:17" ht="46.5" customHeight="1" thickBot="1" x14ac:dyDescent="0.4">
      <c r="A83" s="366"/>
      <c r="B83" s="368"/>
      <c r="C83" s="366"/>
      <c r="D83" s="367"/>
      <c r="E83" s="367"/>
      <c r="F83" s="368"/>
      <c r="G83" s="369" t="s">
        <v>11</v>
      </c>
      <c r="H83" s="352"/>
      <c r="I83" s="362">
        <v>855</v>
      </c>
      <c r="J83" s="352"/>
      <c r="K83" s="362" t="s">
        <v>259</v>
      </c>
      <c r="L83" s="352"/>
      <c r="M83" s="362" t="s">
        <v>260</v>
      </c>
      <c r="N83" s="352"/>
      <c r="O83" s="366"/>
      <c r="P83" s="367"/>
      <c r="Q83" s="368"/>
    </row>
    <row r="84" spans="1:17" ht="46.5" customHeight="1" thickBot="1" x14ac:dyDescent="0.45">
      <c r="A84" s="372" t="s">
        <v>261</v>
      </c>
      <c r="B84" s="365"/>
      <c r="C84" s="363" t="s">
        <v>737</v>
      </c>
      <c r="D84" s="364"/>
      <c r="E84" s="364"/>
      <c r="F84" s="365"/>
      <c r="G84" s="299"/>
      <c r="H84" s="300"/>
      <c r="I84" s="299" t="s">
        <v>6</v>
      </c>
      <c r="J84" s="300"/>
      <c r="K84" s="303" t="s">
        <v>7</v>
      </c>
      <c r="L84" s="304"/>
      <c r="M84" s="304"/>
      <c r="N84" s="305"/>
      <c r="O84" s="306" t="s">
        <v>21</v>
      </c>
      <c r="P84" s="268"/>
      <c r="Q84" s="307"/>
    </row>
    <row r="85" spans="1:17" ht="46.5" customHeight="1" thickBot="1" x14ac:dyDescent="0.45">
      <c r="A85" s="373"/>
      <c r="B85" s="374"/>
      <c r="C85" s="373"/>
      <c r="D85" s="343"/>
      <c r="E85" s="343"/>
      <c r="F85" s="374"/>
      <c r="G85" s="301"/>
      <c r="H85" s="302"/>
      <c r="I85" s="301"/>
      <c r="J85" s="302"/>
      <c r="K85" s="309" t="s">
        <v>8</v>
      </c>
      <c r="L85" s="305"/>
      <c r="M85" s="310" t="s">
        <v>9</v>
      </c>
      <c r="N85" s="305"/>
      <c r="O85" s="301"/>
      <c r="P85" s="308"/>
      <c r="Q85" s="302"/>
    </row>
    <row r="86" spans="1:17" ht="46.5" customHeight="1" thickBot="1" x14ac:dyDescent="0.4">
      <c r="A86" s="373"/>
      <c r="B86" s="374"/>
      <c r="C86" s="373"/>
      <c r="D86" s="343"/>
      <c r="E86" s="343"/>
      <c r="F86" s="374"/>
      <c r="G86" s="369" t="s">
        <v>10</v>
      </c>
      <c r="H86" s="352"/>
      <c r="I86" s="362">
        <v>2019</v>
      </c>
      <c r="J86" s="352"/>
      <c r="K86" s="362">
        <v>2024</v>
      </c>
      <c r="L86" s="352"/>
      <c r="M86" s="362">
        <v>2026</v>
      </c>
      <c r="N86" s="352"/>
      <c r="O86" s="363" t="s">
        <v>930</v>
      </c>
      <c r="P86" s="364"/>
      <c r="Q86" s="365"/>
    </row>
    <row r="87" spans="1:17" ht="132" customHeight="1" thickBot="1" x14ac:dyDescent="0.4">
      <c r="A87" s="366"/>
      <c r="B87" s="368"/>
      <c r="C87" s="366"/>
      <c r="D87" s="367"/>
      <c r="E87" s="367"/>
      <c r="F87" s="368"/>
      <c r="G87" s="369" t="s">
        <v>11</v>
      </c>
      <c r="H87" s="352"/>
      <c r="I87" s="375">
        <v>0.36899999999999999</v>
      </c>
      <c r="J87" s="352"/>
      <c r="K87" s="362" t="s">
        <v>928</v>
      </c>
      <c r="L87" s="352"/>
      <c r="M87" s="370">
        <v>0.32900000000000001</v>
      </c>
      <c r="N87" s="352"/>
      <c r="O87" s="366"/>
      <c r="P87" s="367"/>
      <c r="Q87" s="368"/>
    </row>
    <row r="88" spans="1:17" ht="46.5" customHeight="1" thickBot="1" x14ac:dyDescent="0.45">
      <c r="A88" s="372" t="s">
        <v>262</v>
      </c>
      <c r="B88" s="365"/>
      <c r="C88" s="363" t="s">
        <v>736</v>
      </c>
      <c r="D88" s="364"/>
      <c r="E88" s="364"/>
      <c r="F88" s="365"/>
      <c r="G88" s="299"/>
      <c r="H88" s="300"/>
      <c r="I88" s="299" t="s">
        <v>6</v>
      </c>
      <c r="J88" s="300"/>
      <c r="K88" s="303" t="s">
        <v>7</v>
      </c>
      <c r="L88" s="304"/>
      <c r="M88" s="304"/>
      <c r="N88" s="305"/>
      <c r="O88" s="306" t="s">
        <v>21</v>
      </c>
      <c r="P88" s="268"/>
      <c r="Q88" s="307"/>
    </row>
    <row r="89" spans="1:17" ht="46.5" customHeight="1" thickBot="1" x14ac:dyDescent="0.45">
      <c r="A89" s="373"/>
      <c r="B89" s="374"/>
      <c r="C89" s="373"/>
      <c r="D89" s="343"/>
      <c r="E89" s="343"/>
      <c r="F89" s="374"/>
      <c r="G89" s="301"/>
      <c r="H89" s="302"/>
      <c r="I89" s="301"/>
      <c r="J89" s="302"/>
      <c r="K89" s="309" t="s">
        <v>8</v>
      </c>
      <c r="L89" s="305"/>
      <c r="M89" s="310" t="s">
        <v>9</v>
      </c>
      <c r="N89" s="305"/>
      <c r="O89" s="301"/>
      <c r="P89" s="308"/>
      <c r="Q89" s="302"/>
    </row>
    <row r="90" spans="1:17" ht="46.5" customHeight="1" thickBot="1" x14ac:dyDescent="0.4">
      <c r="A90" s="373"/>
      <c r="B90" s="374"/>
      <c r="C90" s="373"/>
      <c r="D90" s="343"/>
      <c r="E90" s="343"/>
      <c r="F90" s="374"/>
      <c r="G90" s="369" t="s">
        <v>10</v>
      </c>
      <c r="H90" s="352"/>
      <c r="I90" s="362">
        <v>2019</v>
      </c>
      <c r="J90" s="352"/>
      <c r="K90" s="362">
        <v>2023</v>
      </c>
      <c r="L90" s="352"/>
      <c r="M90" s="362">
        <v>2025</v>
      </c>
      <c r="N90" s="352"/>
      <c r="O90" s="363" t="s">
        <v>930</v>
      </c>
      <c r="P90" s="364"/>
      <c r="Q90" s="365"/>
    </row>
    <row r="91" spans="1:17" ht="135" customHeight="1" thickBot="1" x14ac:dyDescent="0.4">
      <c r="A91" s="366"/>
      <c r="B91" s="368"/>
      <c r="C91" s="366"/>
      <c r="D91" s="367"/>
      <c r="E91" s="367"/>
      <c r="F91" s="368"/>
      <c r="G91" s="369" t="s">
        <v>11</v>
      </c>
      <c r="H91" s="352"/>
      <c r="I91" s="375">
        <v>0.14000000000000001</v>
      </c>
      <c r="J91" s="352"/>
      <c r="K91" s="392" t="s">
        <v>929</v>
      </c>
      <c r="L91" s="352"/>
      <c r="M91" s="370">
        <v>0.1</v>
      </c>
      <c r="N91" s="352"/>
      <c r="O91" s="366"/>
      <c r="P91" s="367"/>
      <c r="Q91" s="368"/>
    </row>
    <row r="92" spans="1:17" ht="46.5" customHeight="1" thickBot="1" x14ac:dyDescent="0.45">
      <c r="A92" s="372" t="s">
        <v>263</v>
      </c>
      <c r="B92" s="365"/>
      <c r="C92" s="388" t="s">
        <v>264</v>
      </c>
      <c r="D92" s="329"/>
      <c r="E92" s="329"/>
      <c r="F92" s="374"/>
      <c r="G92" s="299"/>
      <c r="H92" s="300"/>
      <c r="I92" s="299" t="s">
        <v>6</v>
      </c>
      <c r="J92" s="300"/>
      <c r="K92" s="389" t="s">
        <v>7</v>
      </c>
      <c r="L92" s="308"/>
      <c r="M92" s="308"/>
      <c r="N92" s="302"/>
      <c r="O92" s="390" t="s">
        <v>21</v>
      </c>
      <c r="P92" s="391"/>
      <c r="Q92" s="300"/>
    </row>
    <row r="93" spans="1:17" ht="46.5" customHeight="1" thickBot="1" x14ac:dyDescent="0.45">
      <c r="A93" s="373"/>
      <c r="B93" s="374"/>
      <c r="C93" s="373"/>
      <c r="D93" s="343"/>
      <c r="E93" s="343"/>
      <c r="F93" s="374"/>
      <c r="G93" s="301"/>
      <c r="H93" s="302"/>
      <c r="I93" s="301"/>
      <c r="J93" s="302"/>
      <c r="K93" s="309" t="s">
        <v>8</v>
      </c>
      <c r="L93" s="305"/>
      <c r="M93" s="310" t="s">
        <v>9</v>
      </c>
      <c r="N93" s="305"/>
      <c r="O93" s="301"/>
      <c r="P93" s="308"/>
      <c r="Q93" s="302"/>
    </row>
    <row r="94" spans="1:17" ht="46.5" customHeight="1" thickBot="1" x14ac:dyDescent="0.4">
      <c r="A94" s="373"/>
      <c r="B94" s="374"/>
      <c r="C94" s="373"/>
      <c r="D94" s="343"/>
      <c r="E94" s="343"/>
      <c r="F94" s="374"/>
      <c r="G94" s="369" t="s">
        <v>10</v>
      </c>
      <c r="H94" s="352"/>
      <c r="I94" s="362">
        <v>2021</v>
      </c>
      <c r="J94" s="352"/>
      <c r="K94" s="362">
        <v>2024</v>
      </c>
      <c r="L94" s="352"/>
      <c r="M94" s="362">
        <v>2026</v>
      </c>
      <c r="N94" s="352"/>
      <c r="O94" s="363" t="s">
        <v>775</v>
      </c>
      <c r="P94" s="364"/>
      <c r="Q94" s="365"/>
    </row>
    <row r="95" spans="1:17" ht="46.5" customHeight="1" thickBot="1" x14ac:dyDescent="0.4">
      <c r="A95" s="366"/>
      <c r="B95" s="368"/>
      <c r="C95" s="366"/>
      <c r="D95" s="367"/>
      <c r="E95" s="367"/>
      <c r="F95" s="368"/>
      <c r="G95" s="369" t="s">
        <v>11</v>
      </c>
      <c r="H95" s="352"/>
      <c r="I95" s="387">
        <v>4724</v>
      </c>
      <c r="J95" s="352"/>
      <c r="K95" s="362" t="s">
        <v>220</v>
      </c>
      <c r="L95" s="352"/>
      <c r="M95" s="362" t="s">
        <v>221</v>
      </c>
      <c r="N95" s="352"/>
      <c r="O95" s="366"/>
      <c r="P95" s="367"/>
      <c r="Q95" s="368"/>
    </row>
    <row r="96" spans="1:17" ht="46.5" customHeight="1" thickBot="1" x14ac:dyDescent="0.45">
      <c r="A96" s="372" t="s">
        <v>265</v>
      </c>
      <c r="B96" s="365"/>
      <c r="C96" s="363" t="s">
        <v>266</v>
      </c>
      <c r="D96" s="364"/>
      <c r="E96" s="364"/>
      <c r="F96" s="365"/>
      <c r="G96" s="299"/>
      <c r="H96" s="300"/>
      <c r="I96" s="299" t="s">
        <v>6</v>
      </c>
      <c r="J96" s="300"/>
      <c r="K96" s="303" t="s">
        <v>7</v>
      </c>
      <c r="L96" s="304"/>
      <c r="M96" s="304"/>
      <c r="N96" s="305"/>
      <c r="O96" s="306" t="s">
        <v>21</v>
      </c>
      <c r="P96" s="268"/>
      <c r="Q96" s="307"/>
    </row>
    <row r="97" spans="1:17" ht="46.5" customHeight="1" thickBot="1" x14ac:dyDescent="0.45">
      <c r="A97" s="373"/>
      <c r="B97" s="374"/>
      <c r="C97" s="373"/>
      <c r="D97" s="343"/>
      <c r="E97" s="343"/>
      <c r="F97" s="374"/>
      <c r="G97" s="301"/>
      <c r="H97" s="302"/>
      <c r="I97" s="301"/>
      <c r="J97" s="302"/>
      <c r="K97" s="309" t="s">
        <v>8</v>
      </c>
      <c r="L97" s="305"/>
      <c r="M97" s="310" t="s">
        <v>9</v>
      </c>
      <c r="N97" s="305"/>
      <c r="O97" s="301"/>
      <c r="P97" s="308"/>
      <c r="Q97" s="302"/>
    </row>
    <row r="98" spans="1:17" ht="46.5" customHeight="1" thickBot="1" x14ac:dyDescent="0.4">
      <c r="A98" s="373"/>
      <c r="B98" s="374"/>
      <c r="C98" s="373"/>
      <c r="D98" s="343"/>
      <c r="E98" s="343"/>
      <c r="F98" s="374"/>
      <c r="G98" s="369" t="s">
        <v>10</v>
      </c>
      <c r="H98" s="352"/>
      <c r="I98" s="362">
        <v>2020</v>
      </c>
      <c r="J98" s="352"/>
      <c r="K98" s="362">
        <v>2024</v>
      </c>
      <c r="L98" s="352"/>
      <c r="M98" s="362">
        <v>2026</v>
      </c>
      <c r="N98" s="352"/>
      <c r="O98" s="363" t="s">
        <v>776</v>
      </c>
      <c r="P98" s="364"/>
      <c r="Q98" s="365"/>
    </row>
    <row r="99" spans="1:17" ht="46.5" customHeight="1" thickBot="1" x14ac:dyDescent="0.4">
      <c r="A99" s="366"/>
      <c r="B99" s="368"/>
      <c r="C99" s="366"/>
      <c r="D99" s="367"/>
      <c r="E99" s="367"/>
      <c r="F99" s="368"/>
      <c r="G99" s="369" t="s">
        <v>11</v>
      </c>
      <c r="H99" s="352"/>
      <c r="I99" s="362" t="s">
        <v>267</v>
      </c>
      <c r="J99" s="352"/>
      <c r="K99" s="362" t="s">
        <v>220</v>
      </c>
      <c r="L99" s="352"/>
      <c r="M99" s="362" t="s">
        <v>221</v>
      </c>
      <c r="N99" s="352"/>
      <c r="O99" s="366"/>
      <c r="P99" s="367"/>
      <c r="Q99" s="368"/>
    </row>
    <row r="100" spans="1:17" ht="46.5" customHeight="1" thickBot="1" x14ac:dyDescent="0.45">
      <c r="A100" s="372" t="s">
        <v>268</v>
      </c>
      <c r="B100" s="365"/>
      <c r="C100" s="363" t="s">
        <v>269</v>
      </c>
      <c r="D100" s="364"/>
      <c r="E100" s="364"/>
      <c r="F100" s="365"/>
      <c r="G100" s="299"/>
      <c r="H100" s="300"/>
      <c r="I100" s="299" t="s">
        <v>6</v>
      </c>
      <c r="J100" s="300"/>
      <c r="K100" s="303" t="s">
        <v>7</v>
      </c>
      <c r="L100" s="304"/>
      <c r="M100" s="304"/>
      <c r="N100" s="305"/>
      <c r="O100" s="306" t="s">
        <v>21</v>
      </c>
      <c r="P100" s="268"/>
      <c r="Q100" s="307"/>
    </row>
    <row r="101" spans="1:17" ht="46.5" customHeight="1" thickBot="1" x14ac:dyDescent="0.45">
      <c r="A101" s="373"/>
      <c r="B101" s="374"/>
      <c r="C101" s="373"/>
      <c r="D101" s="343"/>
      <c r="E101" s="343"/>
      <c r="F101" s="374"/>
      <c r="G101" s="301"/>
      <c r="H101" s="302"/>
      <c r="I101" s="301"/>
      <c r="J101" s="302"/>
      <c r="K101" s="309" t="s">
        <v>8</v>
      </c>
      <c r="L101" s="305"/>
      <c r="M101" s="310" t="s">
        <v>9</v>
      </c>
      <c r="N101" s="305"/>
      <c r="O101" s="301"/>
      <c r="P101" s="308"/>
      <c r="Q101" s="302"/>
    </row>
    <row r="102" spans="1:17" ht="46.5" customHeight="1" thickBot="1" x14ac:dyDescent="0.4">
      <c r="A102" s="373"/>
      <c r="B102" s="374"/>
      <c r="C102" s="373"/>
      <c r="D102" s="343"/>
      <c r="E102" s="343"/>
      <c r="F102" s="374"/>
      <c r="G102" s="369" t="s">
        <v>10</v>
      </c>
      <c r="H102" s="352"/>
      <c r="I102" s="362">
        <v>2020</v>
      </c>
      <c r="J102" s="352"/>
      <c r="K102" s="362">
        <v>2024</v>
      </c>
      <c r="L102" s="352"/>
      <c r="M102" s="362">
        <v>2026</v>
      </c>
      <c r="N102" s="352"/>
      <c r="O102" s="363" t="s">
        <v>776</v>
      </c>
      <c r="P102" s="364"/>
      <c r="Q102" s="365"/>
    </row>
    <row r="103" spans="1:17" ht="46.5" customHeight="1" thickBot="1" x14ac:dyDescent="0.4">
      <c r="A103" s="366"/>
      <c r="B103" s="368"/>
      <c r="C103" s="366"/>
      <c r="D103" s="367"/>
      <c r="E103" s="367"/>
      <c r="F103" s="368"/>
      <c r="G103" s="369" t="s">
        <v>11</v>
      </c>
      <c r="H103" s="352"/>
      <c r="I103" s="362" t="s">
        <v>270</v>
      </c>
      <c r="J103" s="352"/>
      <c r="K103" s="362" t="s">
        <v>220</v>
      </c>
      <c r="L103" s="352"/>
      <c r="M103" s="362" t="s">
        <v>221</v>
      </c>
      <c r="N103" s="352"/>
      <c r="O103" s="366"/>
      <c r="P103" s="367"/>
      <c r="Q103" s="368"/>
    </row>
    <row r="104" spans="1:17" ht="46.5" customHeight="1" thickBot="1" x14ac:dyDescent="0.4">
      <c r="A104" s="351" t="s">
        <v>20</v>
      </c>
      <c r="B104" s="352"/>
      <c r="C104" s="353" t="s">
        <v>345</v>
      </c>
      <c r="D104" s="354"/>
      <c r="E104" s="354"/>
      <c r="F104" s="354"/>
      <c r="G104" s="354"/>
      <c r="H104" s="354"/>
      <c r="I104" s="354"/>
      <c r="J104" s="354"/>
      <c r="K104" s="354"/>
      <c r="L104" s="354"/>
      <c r="M104" s="354"/>
      <c r="N104" s="354"/>
      <c r="O104" s="354"/>
      <c r="P104" s="354"/>
      <c r="Q104" s="352"/>
    </row>
    <row r="105" spans="1:17" ht="46.5" customHeight="1" x14ac:dyDescent="0.4">
      <c r="A105" s="276" t="s">
        <v>731</v>
      </c>
      <c r="B105" s="268"/>
      <c r="C105" s="268"/>
      <c r="D105" s="269"/>
      <c r="E105" s="276" t="s">
        <v>934</v>
      </c>
      <c r="F105" s="268"/>
      <c r="G105" s="269"/>
      <c r="H105" s="279" t="s">
        <v>21</v>
      </c>
      <c r="I105" s="279" t="s">
        <v>22</v>
      </c>
      <c r="J105" s="279" t="s">
        <v>23</v>
      </c>
      <c r="K105" s="279" t="s">
        <v>24</v>
      </c>
      <c r="L105" s="279" t="s">
        <v>25</v>
      </c>
      <c r="M105" s="282" t="s">
        <v>26</v>
      </c>
      <c r="N105" s="283"/>
      <c r="O105" s="283"/>
      <c r="P105" s="283"/>
      <c r="Q105" s="284"/>
    </row>
    <row r="106" spans="1:17" ht="46.5" customHeight="1" x14ac:dyDescent="0.35">
      <c r="A106" s="277"/>
      <c r="B106" s="271"/>
      <c r="C106" s="271"/>
      <c r="D106" s="272"/>
      <c r="E106" s="277"/>
      <c r="F106" s="271"/>
      <c r="G106" s="272"/>
      <c r="H106" s="280"/>
      <c r="I106" s="280"/>
      <c r="J106" s="280"/>
      <c r="K106" s="280"/>
      <c r="L106" s="280"/>
      <c r="M106" s="255" t="s">
        <v>27</v>
      </c>
      <c r="N106" s="256"/>
      <c r="O106" s="255" t="s">
        <v>28</v>
      </c>
      <c r="P106" s="256"/>
      <c r="Q106" s="257" t="s">
        <v>29</v>
      </c>
    </row>
    <row r="107" spans="1:17" ht="46.5" customHeight="1" x14ac:dyDescent="0.25">
      <c r="A107" s="278"/>
      <c r="B107" s="274"/>
      <c r="C107" s="274"/>
      <c r="D107" s="275"/>
      <c r="E107" s="278"/>
      <c r="F107" s="274"/>
      <c r="G107" s="275"/>
      <c r="H107" s="281"/>
      <c r="I107" s="281"/>
      <c r="J107" s="281"/>
      <c r="K107" s="281"/>
      <c r="L107" s="281"/>
      <c r="M107" s="43" t="s">
        <v>30</v>
      </c>
      <c r="N107" s="43" t="s">
        <v>31</v>
      </c>
      <c r="O107" s="43" t="s">
        <v>30</v>
      </c>
      <c r="P107" s="43" t="s">
        <v>32</v>
      </c>
      <c r="Q107" s="258"/>
    </row>
    <row r="108" spans="1:17" ht="46.5" customHeight="1" x14ac:dyDescent="0.25">
      <c r="A108" s="350" t="s">
        <v>271</v>
      </c>
      <c r="B108" s="313" t="s">
        <v>800</v>
      </c>
      <c r="C108" s="325"/>
      <c r="D108" s="314"/>
      <c r="E108" s="350" t="s">
        <v>272</v>
      </c>
      <c r="F108" s="313" t="s">
        <v>273</v>
      </c>
      <c r="G108" s="314"/>
      <c r="H108" s="320" t="s">
        <v>274</v>
      </c>
      <c r="I108" s="320" t="s">
        <v>275</v>
      </c>
      <c r="J108" s="320" t="s">
        <v>56</v>
      </c>
      <c r="K108" s="320" t="s">
        <v>61</v>
      </c>
      <c r="L108" s="320" t="s">
        <v>93</v>
      </c>
      <c r="M108" s="320"/>
      <c r="N108" s="320"/>
      <c r="O108" s="320"/>
      <c r="P108" s="320"/>
      <c r="Q108" s="311"/>
    </row>
    <row r="109" spans="1:17" ht="125.25" customHeight="1" x14ac:dyDescent="0.25">
      <c r="A109" s="335"/>
      <c r="B109" s="334"/>
      <c r="C109" s="318"/>
      <c r="D109" s="319"/>
      <c r="E109" s="385"/>
      <c r="F109" s="334"/>
      <c r="G109" s="319"/>
      <c r="H109" s="335"/>
      <c r="I109" s="323"/>
      <c r="J109" s="335"/>
      <c r="K109" s="323"/>
      <c r="L109" s="335"/>
      <c r="M109" s="335"/>
      <c r="N109" s="335"/>
      <c r="O109" s="335"/>
      <c r="P109" s="335"/>
      <c r="Q109" s="258"/>
    </row>
    <row r="110" spans="1:17" ht="144" customHeight="1" x14ac:dyDescent="0.35">
      <c r="A110" s="44" t="s">
        <v>276</v>
      </c>
      <c r="B110" s="324" t="s">
        <v>277</v>
      </c>
      <c r="C110" s="260"/>
      <c r="D110" s="256"/>
      <c r="E110" s="44" t="s">
        <v>278</v>
      </c>
      <c r="F110" s="324" t="s">
        <v>279</v>
      </c>
      <c r="G110" s="256"/>
      <c r="H110" s="115" t="s">
        <v>280</v>
      </c>
      <c r="I110" s="115" t="s">
        <v>281</v>
      </c>
      <c r="J110" s="115"/>
      <c r="K110" s="115" t="s">
        <v>61</v>
      </c>
      <c r="L110" s="115" t="s">
        <v>93</v>
      </c>
      <c r="M110" s="45"/>
      <c r="N110" s="45"/>
      <c r="O110" s="45"/>
      <c r="P110" s="45"/>
      <c r="Q110" s="64"/>
    </row>
    <row r="111" spans="1:17" ht="190.5" customHeight="1" x14ac:dyDescent="0.35">
      <c r="A111" s="44" t="s">
        <v>282</v>
      </c>
      <c r="B111" s="324" t="s">
        <v>801</v>
      </c>
      <c r="C111" s="260"/>
      <c r="D111" s="256"/>
      <c r="E111" s="44" t="s">
        <v>283</v>
      </c>
      <c r="F111" s="324" t="s">
        <v>802</v>
      </c>
      <c r="G111" s="256"/>
      <c r="H111" s="115" t="s">
        <v>772</v>
      </c>
      <c r="I111" s="115" t="s">
        <v>275</v>
      </c>
      <c r="J111" s="115"/>
      <c r="K111" s="115" t="s">
        <v>61</v>
      </c>
      <c r="L111" s="63">
        <v>20000</v>
      </c>
      <c r="M111" s="45"/>
      <c r="N111" s="45"/>
      <c r="O111" s="45"/>
      <c r="P111" s="45"/>
      <c r="Q111" s="66">
        <v>20000</v>
      </c>
    </row>
    <row r="112" spans="1:17" ht="46.5" customHeight="1" x14ac:dyDescent="0.25">
      <c r="A112" s="326" t="s">
        <v>284</v>
      </c>
      <c r="B112" s="313" t="s">
        <v>804</v>
      </c>
      <c r="C112" s="325"/>
      <c r="D112" s="314"/>
      <c r="E112" s="350" t="s">
        <v>285</v>
      </c>
      <c r="F112" s="386" t="s">
        <v>803</v>
      </c>
      <c r="G112" s="314"/>
      <c r="H112" s="320" t="s">
        <v>772</v>
      </c>
      <c r="I112" s="320" t="s">
        <v>922</v>
      </c>
      <c r="J112" s="320"/>
      <c r="K112" s="320" t="s">
        <v>61</v>
      </c>
      <c r="L112" s="322">
        <v>50000</v>
      </c>
      <c r="M112" s="320"/>
      <c r="N112" s="320"/>
      <c r="O112" s="320"/>
      <c r="P112" s="320"/>
      <c r="Q112" s="383">
        <v>50000</v>
      </c>
    </row>
    <row r="113" spans="1:17" ht="151.5" customHeight="1" x14ac:dyDescent="0.25">
      <c r="A113" s="335"/>
      <c r="B113" s="334"/>
      <c r="C113" s="318"/>
      <c r="D113" s="319"/>
      <c r="E113" s="385"/>
      <c r="F113" s="334"/>
      <c r="G113" s="319"/>
      <c r="H113" s="335"/>
      <c r="I113" s="335"/>
      <c r="J113" s="335"/>
      <c r="K113" s="323"/>
      <c r="L113" s="323"/>
      <c r="M113" s="323"/>
      <c r="N113" s="323"/>
      <c r="O113" s="323"/>
      <c r="P113" s="323"/>
      <c r="Q113" s="312"/>
    </row>
    <row r="114" spans="1:17" ht="123" customHeight="1" x14ac:dyDescent="0.35">
      <c r="A114" s="49" t="s">
        <v>286</v>
      </c>
      <c r="B114" s="324" t="s">
        <v>287</v>
      </c>
      <c r="C114" s="260"/>
      <c r="D114" s="256"/>
      <c r="E114" s="49" t="s">
        <v>288</v>
      </c>
      <c r="F114" s="324" t="s">
        <v>786</v>
      </c>
      <c r="G114" s="256"/>
      <c r="H114" s="45" t="s">
        <v>783</v>
      </c>
      <c r="I114" s="45" t="s">
        <v>251</v>
      </c>
      <c r="J114" s="45"/>
      <c r="K114" s="52" t="s">
        <v>61</v>
      </c>
      <c r="L114" s="63" t="s">
        <v>93</v>
      </c>
      <c r="M114" s="115"/>
      <c r="N114" s="115"/>
      <c r="O114" s="63"/>
      <c r="P114" s="67"/>
      <c r="Q114" s="64"/>
    </row>
    <row r="115" spans="1:17" ht="282.60000000000002" customHeight="1" x14ac:dyDescent="0.35">
      <c r="A115" s="68" t="s">
        <v>289</v>
      </c>
      <c r="B115" s="384" t="s">
        <v>290</v>
      </c>
      <c r="C115" s="260"/>
      <c r="D115" s="256"/>
      <c r="E115" s="68" t="s">
        <v>291</v>
      </c>
      <c r="F115" s="379" t="s">
        <v>805</v>
      </c>
      <c r="G115" s="256"/>
      <c r="H115" s="48" t="s">
        <v>292</v>
      </c>
      <c r="I115" s="48" t="s">
        <v>293</v>
      </c>
      <c r="J115" s="67" t="s">
        <v>275</v>
      </c>
      <c r="K115" s="67" t="s">
        <v>61</v>
      </c>
      <c r="L115" s="69">
        <v>393200</v>
      </c>
      <c r="M115" s="69">
        <v>393200</v>
      </c>
      <c r="N115" s="67">
        <v>320601</v>
      </c>
      <c r="O115" s="67"/>
      <c r="P115" s="67"/>
      <c r="Q115" s="70"/>
    </row>
    <row r="116" spans="1:17" ht="150" customHeight="1" x14ac:dyDescent="0.35">
      <c r="A116" s="49" t="s">
        <v>294</v>
      </c>
      <c r="B116" s="324" t="s">
        <v>295</v>
      </c>
      <c r="C116" s="260"/>
      <c r="D116" s="256"/>
      <c r="E116" s="49" t="s">
        <v>296</v>
      </c>
      <c r="F116" s="324" t="s">
        <v>297</v>
      </c>
      <c r="G116" s="256"/>
      <c r="H116" s="45" t="s">
        <v>298</v>
      </c>
      <c r="I116" s="45" t="s">
        <v>299</v>
      </c>
      <c r="J116" s="115"/>
      <c r="K116" s="115" t="s">
        <v>72</v>
      </c>
      <c r="L116" s="71" t="s">
        <v>93</v>
      </c>
      <c r="M116" s="115"/>
      <c r="N116" s="115"/>
      <c r="O116" s="115"/>
      <c r="P116" s="115"/>
      <c r="Q116" s="72"/>
    </row>
    <row r="117" spans="1:17" ht="127.5" customHeight="1" x14ac:dyDescent="0.35">
      <c r="A117" s="49" t="s">
        <v>300</v>
      </c>
      <c r="B117" s="324" t="s">
        <v>301</v>
      </c>
      <c r="C117" s="260"/>
      <c r="D117" s="256"/>
      <c r="E117" s="49" t="s">
        <v>302</v>
      </c>
      <c r="F117" s="324" t="s">
        <v>303</v>
      </c>
      <c r="G117" s="256"/>
      <c r="H117" s="45" t="s">
        <v>304</v>
      </c>
      <c r="I117" s="45" t="s">
        <v>299</v>
      </c>
      <c r="J117" s="115"/>
      <c r="K117" s="115" t="s">
        <v>72</v>
      </c>
      <c r="L117" s="71" t="s">
        <v>93</v>
      </c>
      <c r="M117" s="115"/>
      <c r="N117" s="115"/>
      <c r="O117" s="115"/>
      <c r="P117" s="115"/>
      <c r="Q117" s="72"/>
    </row>
    <row r="118" spans="1:17" ht="140.25" customHeight="1" x14ac:dyDescent="0.35">
      <c r="A118" s="49" t="s">
        <v>305</v>
      </c>
      <c r="B118" s="324" t="s">
        <v>306</v>
      </c>
      <c r="C118" s="260"/>
      <c r="D118" s="256"/>
      <c r="E118" s="49" t="s">
        <v>307</v>
      </c>
      <c r="F118" s="324" t="s">
        <v>308</v>
      </c>
      <c r="G118" s="256"/>
      <c r="H118" s="45" t="s">
        <v>309</v>
      </c>
      <c r="I118" s="45" t="s">
        <v>310</v>
      </c>
      <c r="J118" s="45"/>
      <c r="K118" s="115" t="s">
        <v>311</v>
      </c>
      <c r="L118" s="71" t="s">
        <v>93</v>
      </c>
      <c r="M118" s="45"/>
      <c r="N118" s="45"/>
      <c r="O118" s="45"/>
      <c r="P118" s="45"/>
      <c r="Q118" s="64"/>
    </row>
    <row r="119" spans="1:17" ht="123.75" customHeight="1" x14ac:dyDescent="0.35">
      <c r="A119" s="49" t="s">
        <v>312</v>
      </c>
      <c r="B119" s="324" t="s">
        <v>313</v>
      </c>
      <c r="C119" s="260"/>
      <c r="D119" s="256"/>
      <c r="E119" s="44" t="s">
        <v>314</v>
      </c>
      <c r="F119" s="324" t="s">
        <v>809</v>
      </c>
      <c r="G119" s="256"/>
      <c r="H119" s="45" t="s">
        <v>309</v>
      </c>
      <c r="I119" s="45" t="s">
        <v>310</v>
      </c>
      <c r="J119" s="45"/>
      <c r="K119" s="115" t="s">
        <v>311</v>
      </c>
      <c r="L119" s="71" t="s">
        <v>93</v>
      </c>
      <c r="M119" s="45"/>
      <c r="N119" s="45"/>
      <c r="O119" s="45"/>
      <c r="P119" s="45"/>
      <c r="Q119" s="64"/>
    </row>
    <row r="120" spans="1:17" ht="164.25" customHeight="1" x14ac:dyDescent="0.35">
      <c r="A120" s="49" t="s">
        <v>315</v>
      </c>
      <c r="B120" s="324" t="s">
        <v>316</v>
      </c>
      <c r="C120" s="260"/>
      <c r="D120" s="256"/>
      <c r="E120" s="44" t="s">
        <v>317</v>
      </c>
      <c r="F120" s="324" t="s">
        <v>318</v>
      </c>
      <c r="G120" s="256"/>
      <c r="H120" s="45" t="s">
        <v>304</v>
      </c>
      <c r="I120" s="45" t="s">
        <v>319</v>
      </c>
      <c r="J120" s="45"/>
      <c r="K120" s="124" t="s">
        <v>72</v>
      </c>
      <c r="L120" s="71" t="s">
        <v>93</v>
      </c>
      <c r="M120" s="45"/>
      <c r="N120" s="45"/>
      <c r="O120" s="45"/>
      <c r="P120" s="45"/>
      <c r="Q120" s="64"/>
    </row>
    <row r="121" spans="1:17" ht="97.5" customHeight="1" x14ac:dyDescent="0.35">
      <c r="A121" s="350" t="s">
        <v>320</v>
      </c>
      <c r="B121" s="313" t="s">
        <v>806</v>
      </c>
      <c r="C121" s="325"/>
      <c r="D121" s="314"/>
      <c r="E121" s="44" t="s">
        <v>794</v>
      </c>
      <c r="F121" s="324" t="s">
        <v>807</v>
      </c>
      <c r="G121" s="256"/>
      <c r="H121" s="382" t="s">
        <v>309</v>
      </c>
      <c r="I121" s="320" t="s">
        <v>310</v>
      </c>
      <c r="J121" s="381" t="s">
        <v>322</v>
      </c>
      <c r="K121" s="381" t="s">
        <v>311</v>
      </c>
      <c r="L121" s="381" t="s">
        <v>93</v>
      </c>
      <c r="M121" s="381"/>
      <c r="N121" s="381"/>
      <c r="O121" s="381"/>
      <c r="P121" s="381"/>
      <c r="Q121" s="311"/>
    </row>
    <row r="122" spans="1:17" ht="100.15" customHeight="1" x14ac:dyDescent="0.35">
      <c r="A122" s="323"/>
      <c r="B122" s="328"/>
      <c r="C122" s="329"/>
      <c r="D122" s="330"/>
      <c r="E122" s="44" t="s">
        <v>795</v>
      </c>
      <c r="F122" s="324" t="s">
        <v>808</v>
      </c>
      <c r="G122" s="256"/>
      <c r="H122" s="327"/>
      <c r="I122" s="323"/>
      <c r="J122" s="330"/>
      <c r="K122" s="330"/>
      <c r="L122" s="330"/>
      <c r="M122" s="330"/>
      <c r="N122" s="330"/>
      <c r="O122" s="330"/>
      <c r="P122" s="330"/>
      <c r="Q122" s="312"/>
    </row>
    <row r="123" spans="1:17" ht="390.6" customHeight="1" x14ac:dyDescent="0.35">
      <c r="A123" s="49" t="s">
        <v>323</v>
      </c>
      <c r="B123" s="324" t="s">
        <v>738</v>
      </c>
      <c r="C123" s="260"/>
      <c r="D123" s="256"/>
      <c r="E123" s="44" t="s">
        <v>321</v>
      </c>
      <c r="F123" s="324" t="s">
        <v>325</v>
      </c>
      <c r="G123" s="256"/>
      <c r="H123" s="45" t="s">
        <v>309</v>
      </c>
      <c r="I123" s="45" t="s">
        <v>310</v>
      </c>
      <c r="J123" s="71" t="s">
        <v>326</v>
      </c>
      <c r="K123" s="114" t="s">
        <v>61</v>
      </c>
      <c r="L123" s="71" t="s">
        <v>93</v>
      </c>
      <c r="M123" s="71"/>
      <c r="N123" s="71"/>
      <c r="O123" s="71"/>
      <c r="P123" s="71"/>
      <c r="Q123" s="64"/>
    </row>
    <row r="124" spans="1:17" ht="159" customHeight="1" x14ac:dyDescent="0.35">
      <c r="A124" s="73" t="s">
        <v>327</v>
      </c>
      <c r="B124" s="313" t="s">
        <v>328</v>
      </c>
      <c r="C124" s="325"/>
      <c r="D124" s="314"/>
      <c r="E124" s="51" t="s">
        <v>324</v>
      </c>
      <c r="F124" s="313" t="s">
        <v>813</v>
      </c>
      <c r="G124" s="314"/>
      <c r="H124" s="115" t="s">
        <v>309</v>
      </c>
      <c r="I124" s="115" t="s">
        <v>310</v>
      </c>
      <c r="J124" s="114"/>
      <c r="K124" s="114" t="s">
        <v>61</v>
      </c>
      <c r="L124" s="125" t="s">
        <v>93</v>
      </c>
      <c r="M124" s="114"/>
      <c r="N124" s="114"/>
      <c r="O124" s="114"/>
      <c r="P124" s="114"/>
      <c r="Q124" s="72"/>
    </row>
    <row r="125" spans="1:17" ht="165" customHeight="1" x14ac:dyDescent="0.35">
      <c r="A125" s="73" t="s">
        <v>330</v>
      </c>
      <c r="B125" s="313" t="s">
        <v>811</v>
      </c>
      <c r="C125" s="325"/>
      <c r="D125" s="314"/>
      <c r="E125" s="51" t="s">
        <v>329</v>
      </c>
      <c r="F125" s="324" t="s">
        <v>810</v>
      </c>
      <c r="G125" s="256"/>
      <c r="H125" s="45" t="s">
        <v>309</v>
      </c>
      <c r="I125" s="45" t="s">
        <v>310</v>
      </c>
      <c r="J125" s="45"/>
      <c r="K125" s="45" t="s">
        <v>61</v>
      </c>
      <c r="L125" s="125" t="s">
        <v>93</v>
      </c>
      <c r="M125" s="45"/>
      <c r="N125" s="114"/>
      <c r="O125" s="114"/>
      <c r="P125" s="114"/>
      <c r="Q125" s="72"/>
    </row>
    <row r="126" spans="1:17" ht="183" customHeight="1" x14ac:dyDescent="0.35">
      <c r="A126" s="73" t="s">
        <v>332</v>
      </c>
      <c r="B126" s="313" t="s">
        <v>812</v>
      </c>
      <c r="C126" s="325"/>
      <c r="D126" s="314"/>
      <c r="E126" s="73" t="s">
        <v>331</v>
      </c>
      <c r="F126" s="313" t="s">
        <v>334</v>
      </c>
      <c r="G126" s="314"/>
      <c r="H126" s="115" t="s">
        <v>309</v>
      </c>
      <c r="I126" s="115" t="s">
        <v>310</v>
      </c>
      <c r="J126" s="74"/>
      <c r="K126" s="47" t="s">
        <v>61</v>
      </c>
      <c r="L126" s="126" t="s">
        <v>93</v>
      </c>
      <c r="M126" s="115"/>
      <c r="N126" s="114"/>
      <c r="O126" s="114"/>
      <c r="P126" s="114"/>
      <c r="Q126" s="72"/>
    </row>
    <row r="127" spans="1:17" ht="167.25" customHeight="1" x14ac:dyDescent="0.35">
      <c r="A127" s="51" t="s">
        <v>335</v>
      </c>
      <c r="B127" s="379" t="s">
        <v>336</v>
      </c>
      <c r="C127" s="260"/>
      <c r="D127" s="256"/>
      <c r="E127" s="51" t="s">
        <v>333</v>
      </c>
      <c r="F127" s="324" t="s">
        <v>797</v>
      </c>
      <c r="G127" s="256"/>
      <c r="H127" s="45" t="s">
        <v>309</v>
      </c>
      <c r="I127" s="45" t="s">
        <v>310</v>
      </c>
      <c r="J127" s="75"/>
      <c r="K127" s="76" t="s">
        <v>61</v>
      </c>
      <c r="L127" s="75" t="s">
        <v>93</v>
      </c>
      <c r="M127" s="45"/>
      <c r="N127" s="114"/>
      <c r="O127" s="114"/>
      <c r="P127" s="114"/>
      <c r="Q127" s="72"/>
    </row>
    <row r="128" spans="1:17" ht="46.5" customHeight="1" x14ac:dyDescent="0.35">
      <c r="A128" s="380" t="s">
        <v>338</v>
      </c>
      <c r="B128" s="313" t="s">
        <v>815</v>
      </c>
      <c r="C128" s="325"/>
      <c r="D128" s="314"/>
      <c r="E128" s="51" t="s">
        <v>337</v>
      </c>
      <c r="F128" s="324" t="s">
        <v>814</v>
      </c>
      <c r="G128" s="256"/>
      <c r="H128" s="320" t="s">
        <v>784</v>
      </c>
      <c r="I128" s="320" t="s">
        <v>251</v>
      </c>
      <c r="J128" s="320"/>
      <c r="K128" s="320" t="s">
        <v>61</v>
      </c>
      <c r="L128" s="320" t="s">
        <v>93</v>
      </c>
      <c r="M128" s="320"/>
      <c r="N128" s="320"/>
      <c r="O128" s="320"/>
      <c r="P128" s="320"/>
      <c r="Q128" s="311"/>
    </row>
    <row r="129" spans="1:17" ht="102.75" customHeight="1" x14ac:dyDescent="0.35">
      <c r="A129" s="335"/>
      <c r="B129" s="334"/>
      <c r="C129" s="318"/>
      <c r="D129" s="319"/>
      <c r="E129" s="51" t="s">
        <v>796</v>
      </c>
      <c r="F129" s="317" t="s">
        <v>339</v>
      </c>
      <c r="G129" s="318"/>
      <c r="H129" s="335"/>
      <c r="I129" s="335"/>
      <c r="J129" s="335"/>
      <c r="K129" s="378"/>
      <c r="L129" s="335"/>
      <c r="M129" s="335"/>
      <c r="N129" s="335"/>
      <c r="O129" s="335"/>
      <c r="P129" s="335"/>
      <c r="Q129" s="258"/>
    </row>
    <row r="130" spans="1:17" ht="46.5" customHeight="1" thickBot="1" x14ac:dyDescent="0.4">
      <c r="A130" s="376" t="s">
        <v>340</v>
      </c>
      <c r="B130" s="368"/>
      <c r="C130" s="377" t="s">
        <v>341</v>
      </c>
      <c r="D130" s="367"/>
      <c r="E130" s="367"/>
      <c r="F130" s="367"/>
      <c r="G130" s="367"/>
      <c r="H130" s="367"/>
      <c r="I130" s="367"/>
      <c r="J130" s="367"/>
      <c r="K130" s="367"/>
      <c r="L130" s="367"/>
      <c r="M130" s="367"/>
      <c r="N130" s="367"/>
      <c r="O130" s="367"/>
      <c r="P130" s="367"/>
      <c r="Q130" s="368"/>
    </row>
    <row r="131" spans="1:17" ht="46.5" customHeight="1" thickBot="1" x14ac:dyDescent="0.45">
      <c r="A131" s="372" t="s">
        <v>342</v>
      </c>
      <c r="B131" s="365"/>
      <c r="C131" s="363" t="s">
        <v>778</v>
      </c>
      <c r="D131" s="364"/>
      <c r="E131" s="364"/>
      <c r="F131" s="365"/>
      <c r="G131" s="299"/>
      <c r="H131" s="300"/>
      <c r="I131" s="299" t="s">
        <v>6</v>
      </c>
      <c r="J131" s="300"/>
      <c r="K131" s="303" t="s">
        <v>7</v>
      </c>
      <c r="L131" s="304"/>
      <c r="M131" s="304"/>
      <c r="N131" s="305"/>
      <c r="O131" s="306" t="s">
        <v>21</v>
      </c>
      <c r="P131" s="268"/>
      <c r="Q131" s="307"/>
    </row>
    <row r="132" spans="1:17" ht="46.5" customHeight="1" thickBot="1" x14ac:dyDescent="0.45">
      <c r="A132" s="373"/>
      <c r="B132" s="374"/>
      <c r="C132" s="373"/>
      <c r="D132" s="343"/>
      <c r="E132" s="343"/>
      <c r="F132" s="374"/>
      <c r="G132" s="301"/>
      <c r="H132" s="302"/>
      <c r="I132" s="301"/>
      <c r="J132" s="302"/>
      <c r="K132" s="309" t="s">
        <v>8</v>
      </c>
      <c r="L132" s="305"/>
      <c r="M132" s="310" t="s">
        <v>9</v>
      </c>
      <c r="N132" s="305"/>
      <c r="O132" s="301"/>
      <c r="P132" s="308"/>
      <c r="Q132" s="302"/>
    </row>
    <row r="133" spans="1:17" ht="46.5" customHeight="1" thickBot="1" x14ac:dyDescent="0.4">
      <c r="A133" s="373"/>
      <c r="B133" s="374"/>
      <c r="C133" s="373"/>
      <c r="D133" s="343"/>
      <c r="E133" s="343"/>
      <c r="F133" s="374"/>
      <c r="G133" s="369" t="s">
        <v>10</v>
      </c>
      <c r="H133" s="352"/>
      <c r="I133" s="362">
        <v>2020</v>
      </c>
      <c r="J133" s="352"/>
      <c r="K133" s="362">
        <v>2024</v>
      </c>
      <c r="L133" s="352"/>
      <c r="M133" s="362">
        <v>2026</v>
      </c>
      <c r="N133" s="352"/>
      <c r="O133" s="363" t="s">
        <v>343</v>
      </c>
      <c r="P133" s="364"/>
      <c r="Q133" s="365"/>
    </row>
    <row r="134" spans="1:17" ht="46.5" customHeight="1" thickBot="1" x14ac:dyDescent="0.4">
      <c r="A134" s="366"/>
      <c r="B134" s="368"/>
      <c r="C134" s="366"/>
      <c r="D134" s="367"/>
      <c r="E134" s="367"/>
      <c r="F134" s="368"/>
      <c r="G134" s="369" t="s">
        <v>11</v>
      </c>
      <c r="H134" s="352"/>
      <c r="I134" s="375">
        <v>0.32300000000000001</v>
      </c>
      <c r="J134" s="352"/>
      <c r="K134" s="371">
        <v>0.28000000000000003</v>
      </c>
      <c r="L134" s="352"/>
      <c r="M134" s="371">
        <v>0.23</v>
      </c>
      <c r="N134" s="352"/>
      <c r="O134" s="366"/>
      <c r="P134" s="367"/>
      <c r="Q134" s="368"/>
    </row>
    <row r="135" spans="1:17" ht="46.5" customHeight="1" thickBot="1" x14ac:dyDescent="0.45">
      <c r="A135" s="372" t="s">
        <v>344</v>
      </c>
      <c r="B135" s="365"/>
      <c r="C135" s="363" t="s">
        <v>779</v>
      </c>
      <c r="D135" s="364"/>
      <c r="E135" s="364"/>
      <c r="F135" s="365"/>
      <c r="G135" s="299"/>
      <c r="H135" s="300"/>
      <c r="I135" s="299" t="s">
        <v>6</v>
      </c>
      <c r="J135" s="300"/>
      <c r="K135" s="303" t="s">
        <v>7</v>
      </c>
      <c r="L135" s="304"/>
      <c r="M135" s="304"/>
      <c r="N135" s="305"/>
      <c r="O135" s="306" t="s">
        <v>21</v>
      </c>
      <c r="P135" s="268"/>
      <c r="Q135" s="307"/>
    </row>
    <row r="136" spans="1:17" ht="46.5" customHeight="1" thickBot="1" x14ac:dyDescent="0.45">
      <c r="A136" s="373"/>
      <c r="B136" s="374"/>
      <c r="C136" s="373"/>
      <c r="D136" s="343"/>
      <c r="E136" s="343"/>
      <c r="F136" s="374"/>
      <c r="G136" s="301"/>
      <c r="H136" s="302"/>
      <c r="I136" s="301"/>
      <c r="J136" s="302"/>
      <c r="K136" s="309" t="s">
        <v>8</v>
      </c>
      <c r="L136" s="305"/>
      <c r="M136" s="310" t="s">
        <v>9</v>
      </c>
      <c r="N136" s="305"/>
      <c r="O136" s="301"/>
      <c r="P136" s="308"/>
      <c r="Q136" s="302"/>
    </row>
    <row r="137" spans="1:17" ht="46.5" customHeight="1" thickBot="1" x14ac:dyDescent="0.4">
      <c r="A137" s="373"/>
      <c r="B137" s="374"/>
      <c r="C137" s="373"/>
      <c r="D137" s="343"/>
      <c r="E137" s="343"/>
      <c r="F137" s="374"/>
      <c r="G137" s="369" t="s">
        <v>10</v>
      </c>
      <c r="H137" s="352"/>
      <c r="I137" s="362">
        <v>2018</v>
      </c>
      <c r="J137" s="352"/>
      <c r="K137" s="362">
        <v>2024</v>
      </c>
      <c r="L137" s="352"/>
      <c r="M137" s="362">
        <v>2026</v>
      </c>
      <c r="N137" s="352"/>
      <c r="O137" s="363" t="s">
        <v>780</v>
      </c>
      <c r="P137" s="364"/>
      <c r="Q137" s="365"/>
    </row>
    <row r="138" spans="1:17" ht="46.5" customHeight="1" thickBot="1" x14ac:dyDescent="0.4">
      <c r="A138" s="366"/>
      <c r="B138" s="368"/>
      <c r="C138" s="366"/>
      <c r="D138" s="367"/>
      <c r="E138" s="367"/>
      <c r="F138" s="368"/>
      <c r="G138" s="369" t="s">
        <v>11</v>
      </c>
      <c r="H138" s="352"/>
      <c r="I138" s="370">
        <v>0.13900000000000001</v>
      </c>
      <c r="J138" s="352"/>
      <c r="K138" s="371">
        <v>0.1</v>
      </c>
      <c r="L138" s="352"/>
      <c r="M138" s="371">
        <v>7.0000000000000007E-2</v>
      </c>
      <c r="N138" s="352"/>
      <c r="O138" s="366"/>
      <c r="P138" s="367"/>
      <c r="Q138" s="368"/>
    </row>
    <row r="139" spans="1:17" ht="46.5" customHeight="1" thickBot="1" x14ac:dyDescent="0.4">
      <c r="A139" s="351" t="s">
        <v>20</v>
      </c>
      <c r="B139" s="352"/>
      <c r="C139" s="353" t="s">
        <v>345</v>
      </c>
      <c r="D139" s="354"/>
      <c r="E139" s="354"/>
      <c r="F139" s="354"/>
      <c r="G139" s="354"/>
      <c r="H139" s="354"/>
      <c r="I139" s="354"/>
      <c r="J139" s="354"/>
      <c r="K139" s="354"/>
      <c r="L139" s="354"/>
      <c r="M139" s="354"/>
      <c r="N139" s="354"/>
      <c r="O139" s="354"/>
      <c r="P139" s="354"/>
      <c r="Q139" s="352"/>
    </row>
    <row r="140" spans="1:17" ht="46.5" customHeight="1" x14ac:dyDescent="0.4">
      <c r="A140" s="355" t="s">
        <v>731</v>
      </c>
      <c r="B140" s="356"/>
      <c r="C140" s="356"/>
      <c r="D140" s="357"/>
      <c r="E140" s="355" t="s">
        <v>934</v>
      </c>
      <c r="F140" s="356"/>
      <c r="G140" s="357"/>
      <c r="H140" s="358" t="s">
        <v>21</v>
      </c>
      <c r="I140" s="358" t="s">
        <v>22</v>
      </c>
      <c r="J140" s="358" t="s">
        <v>23</v>
      </c>
      <c r="K140" s="358" t="s">
        <v>24</v>
      </c>
      <c r="L140" s="358" t="s">
        <v>25</v>
      </c>
      <c r="M140" s="359" t="s">
        <v>26</v>
      </c>
      <c r="N140" s="360"/>
      <c r="O140" s="360"/>
      <c r="P140" s="360"/>
      <c r="Q140" s="361"/>
    </row>
    <row r="141" spans="1:17" ht="46.5" customHeight="1" x14ac:dyDescent="0.25">
      <c r="A141" s="277"/>
      <c r="B141" s="271"/>
      <c r="C141" s="271"/>
      <c r="D141" s="272"/>
      <c r="E141" s="277"/>
      <c r="F141" s="271"/>
      <c r="G141" s="272"/>
      <c r="H141" s="280"/>
      <c r="I141" s="280"/>
      <c r="J141" s="280"/>
      <c r="K141" s="280"/>
      <c r="L141" s="280"/>
      <c r="M141" s="346" t="s">
        <v>27</v>
      </c>
      <c r="N141" s="347"/>
      <c r="O141" s="346" t="s">
        <v>28</v>
      </c>
      <c r="P141" s="347"/>
      <c r="Q141" s="348" t="s">
        <v>29</v>
      </c>
    </row>
    <row r="142" spans="1:17" ht="46.5" customHeight="1" x14ac:dyDescent="0.25">
      <c r="A142" s="278"/>
      <c r="B142" s="274"/>
      <c r="C142" s="274"/>
      <c r="D142" s="275"/>
      <c r="E142" s="278"/>
      <c r="F142" s="274"/>
      <c r="G142" s="275"/>
      <c r="H142" s="281"/>
      <c r="I142" s="281"/>
      <c r="J142" s="281"/>
      <c r="K142" s="281"/>
      <c r="L142" s="281"/>
      <c r="M142" s="8" t="s">
        <v>30</v>
      </c>
      <c r="N142" s="8" t="s">
        <v>31</v>
      </c>
      <c r="O142" s="8" t="s">
        <v>30</v>
      </c>
      <c r="P142" s="8" t="s">
        <v>32</v>
      </c>
      <c r="Q142" s="349"/>
    </row>
    <row r="143" spans="1:17" ht="46.5" customHeight="1" x14ac:dyDescent="0.25">
      <c r="A143" s="326" t="s">
        <v>346</v>
      </c>
      <c r="B143" s="313" t="s">
        <v>752</v>
      </c>
      <c r="C143" s="325"/>
      <c r="D143" s="314"/>
      <c r="E143" s="350" t="s">
        <v>347</v>
      </c>
      <c r="F143" s="313" t="s">
        <v>819</v>
      </c>
      <c r="G143" s="314"/>
      <c r="H143" s="320" t="s">
        <v>772</v>
      </c>
      <c r="I143" s="320" t="s">
        <v>207</v>
      </c>
      <c r="J143" s="320" t="s">
        <v>348</v>
      </c>
      <c r="K143" s="320" t="s">
        <v>923</v>
      </c>
      <c r="L143" s="322">
        <v>38500</v>
      </c>
      <c r="M143" s="322">
        <v>38500</v>
      </c>
      <c r="N143" s="320">
        <v>27030210</v>
      </c>
      <c r="O143" s="336"/>
      <c r="P143" s="336"/>
      <c r="Q143" s="342"/>
    </row>
    <row r="144" spans="1:17" ht="200.25" customHeight="1" x14ac:dyDescent="0.25">
      <c r="A144" s="327"/>
      <c r="B144" s="334"/>
      <c r="C144" s="318"/>
      <c r="D144" s="319"/>
      <c r="E144" s="335"/>
      <c r="F144" s="334"/>
      <c r="G144" s="319"/>
      <c r="H144" s="335"/>
      <c r="I144" s="335"/>
      <c r="J144" s="335"/>
      <c r="K144" s="335"/>
      <c r="L144" s="335"/>
      <c r="M144" s="335"/>
      <c r="N144" s="335"/>
      <c r="O144" s="335"/>
      <c r="P144" s="335"/>
      <c r="Q144" s="258"/>
    </row>
    <row r="145" spans="1:17" ht="140.25" customHeight="1" x14ac:dyDescent="0.35">
      <c r="A145" s="326" t="s">
        <v>349</v>
      </c>
      <c r="B145" s="313" t="s">
        <v>893</v>
      </c>
      <c r="C145" s="325"/>
      <c r="D145" s="314"/>
      <c r="E145" s="44" t="s">
        <v>350</v>
      </c>
      <c r="F145" s="324" t="s">
        <v>816</v>
      </c>
      <c r="G145" s="256"/>
      <c r="H145" s="45" t="s">
        <v>351</v>
      </c>
      <c r="I145" s="320" t="s">
        <v>352</v>
      </c>
      <c r="J145" s="320"/>
      <c r="K145" s="320" t="s">
        <v>353</v>
      </c>
      <c r="L145" s="322">
        <f>13500+22600</f>
        <v>36100</v>
      </c>
      <c r="M145" s="336"/>
      <c r="N145" s="336"/>
      <c r="O145" s="336"/>
      <c r="P145" s="336"/>
      <c r="Q145" s="322">
        <f>L145</f>
        <v>36100</v>
      </c>
    </row>
    <row r="146" spans="1:17" ht="105" customHeight="1" x14ac:dyDescent="0.35">
      <c r="A146" s="321"/>
      <c r="B146" s="328"/>
      <c r="C146" s="343"/>
      <c r="D146" s="330"/>
      <c r="E146" s="44" t="s">
        <v>354</v>
      </c>
      <c r="F146" s="324" t="s">
        <v>817</v>
      </c>
      <c r="G146" s="256"/>
      <c r="H146" s="320" t="s">
        <v>772</v>
      </c>
      <c r="I146" s="323"/>
      <c r="J146" s="323"/>
      <c r="K146" s="344"/>
      <c r="L146" s="339"/>
      <c r="M146" s="337"/>
      <c r="N146" s="337"/>
      <c r="O146" s="337"/>
      <c r="P146" s="337"/>
      <c r="Q146" s="339"/>
    </row>
    <row r="147" spans="1:17" ht="105" customHeight="1" x14ac:dyDescent="0.35">
      <c r="A147" s="327"/>
      <c r="B147" s="334"/>
      <c r="C147" s="318"/>
      <c r="D147" s="319"/>
      <c r="E147" s="44" t="s">
        <v>355</v>
      </c>
      <c r="F147" s="341" t="s">
        <v>818</v>
      </c>
      <c r="G147" s="256"/>
      <c r="H147" s="335"/>
      <c r="I147" s="323"/>
      <c r="J147" s="335"/>
      <c r="K147" s="345"/>
      <c r="L147" s="340"/>
      <c r="M147" s="338"/>
      <c r="N147" s="338"/>
      <c r="O147" s="338"/>
      <c r="P147" s="338"/>
      <c r="Q147" s="340"/>
    </row>
    <row r="148" spans="1:17" ht="116.25" customHeight="1" x14ac:dyDescent="0.35">
      <c r="A148" s="326" t="s">
        <v>356</v>
      </c>
      <c r="B148" s="313" t="s">
        <v>739</v>
      </c>
      <c r="C148" s="325"/>
      <c r="D148" s="314"/>
      <c r="E148" s="49" t="s">
        <v>357</v>
      </c>
      <c r="F148" s="324" t="s">
        <v>358</v>
      </c>
      <c r="G148" s="256"/>
      <c r="H148" s="320" t="s">
        <v>772</v>
      </c>
      <c r="I148" s="320" t="s">
        <v>352</v>
      </c>
      <c r="J148" s="320"/>
      <c r="K148" s="320" t="s">
        <v>353</v>
      </c>
      <c r="L148" s="322">
        <v>9000</v>
      </c>
      <c r="M148" s="322">
        <v>9000</v>
      </c>
      <c r="N148" s="320">
        <v>270301</v>
      </c>
      <c r="O148" s="320"/>
      <c r="P148" s="320"/>
      <c r="Q148" s="311"/>
    </row>
    <row r="149" spans="1:17" ht="99" customHeight="1" x14ac:dyDescent="0.35">
      <c r="A149" s="327"/>
      <c r="B149" s="334"/>
      <c r="C149" s="318"/>
      <c r="D149" s="319"/>
      <c r="E149" s="49" t="s">
        <v>359</v>
      </c>
      <c r="F149" s="324" t="s">
        <v>360</v>
      </c>
      <c r="G149" s="256"/>
      <c r="H149" s="335"/>
      <c r="I149" s="323"/>
      <c r="J149" s="323"/>
      <c r="K149" s="321"/>
      <c r="L149" s="323"/>
      <c r="M149" s="323"/>
      <c r="N149" s="323"/>
      <c r="O149" s="323"/>
      <c r="P149" s="323"/>
      <c r="Q149" s="312"/>
    </row>
    <row r="150" spans="1:17" ht="194.45" customHeight="1" x14ac:dyDescent="0.35">
      <c r="A150" s="127" t="s">
        <v>361</v>
      </c>
      <c r="B150" s="313" t="s">
        <v>820</v>
      </c>
      <c r="C150" s="325"/>
      <c r="D150" s="314"/>
      <c r="E150" s="49" t="s">
        <v>362</v>
      </c>
      <c r="F150" s="324" t="s">
        <v>363</v>
      </c>
      <c r="G150" s="256"/>
      <c r="H150" s="45" t="s">
        <v>772</v>
      </c>
      <c r="I150" s="115" t="s">
        <v>207</v>
      </c>
      <c r="J150" s="115" t="s">
        <v>364</v>
      </c>
      <c r="K150" s="115" t="s">
        <v>353</v>
      </c>
      <c r="L150" s="63">
        <v>21000</v>
      </c>
      <c r="M150" s="63">
        <v>21000</v>
      </c>
      <c r="N150" s="45">
        <v>27030210</v>
      </c>
      <c r="O150" s="45"/>
      <c r="P150" s="45"/>
      <c r="Q150" s="64"/>
    </row>
    <row r="151" spans="1:17" ht="123.75" customHeight="1" x14ac:dyDescent="0.35">
      <c r="A151" s="326" t="s">
        <v>365</v>
      </c>
      <c r="B151" s="313" t="s">
        <v>821</v>
      </c>
      <c r="C151" s="325"/>
      <c r="D151" s="314"/>
      <c r="E151" s="49" t="s">
        <v>366</v>
      </c>
      <c r="F151" s="324" t="s">
        <v>367</v>
      </c>
      <c r="G151" s="256"/>
      <c r="H151" s="320" t="s">
        <v>772</v>
      </c>
      <c r="I151" s="331" t="s">
        <v>207</v>
      </c>
      <c r="J151" s="331"/>
      <c r="K151" s="320" t="s">
        <v>353</v>
      </c>
      <c r="L151" s="322">
        <v>21000</v>
      </c>
      <c r="M151" s="322">
        <v>21000</v>
      </c>
      <c r="N151" s="320">
        <v>27030210</v>
      </c>
      <c r="O151" s="320"/>
      <c r="P151" s="320"/>
      <c r="Q151" s="311"/>
    </row>
    <row r="152" spans="1:17" ht="123.75" customHeight="1" x14ac:dyDescent="0.35">
      <c r="A152" s="327"/>
      <c r="B152" s="328"/>
      <c r="C152" s="329"/>
      <c r="D152" s="330"/>
      <c r="E152" s="49" t="s">
        <v>368</v>
      </c>
      <c r="F152" s="313" t="s">
        <v>369</v>
      </c>
      <c r="G152" s="314"/>
      <c r="H152" s="323"/>
      <c r="I152" s="332"/>
      <c r="J152" s="333"/>
      <c r="K152" s="321"/>
      <c r="L152" s="323"/>
      <c r="M152" s="323"/>
      <c r="N152" s="323"/>
      <c r="O152" s="323"/>
      <c r="P152" s="323"/>
      <c r="Q152" s="312"/>
    </row>
    <row r="153" spans="1:17" ht="219.75" customHeight="1" x14ac:dyDescent="0.35">
      <c r="A153" s="77" t="s">
        <v>370</v>
      </c>
      <c r="B153" s="315" t="s">
        <v>822</v>
      </c>
      <c r="C153" s="316"/>
      <c r="D153" s="316"/>
      <c r="E153" s="78" t="s">
        <v>371</v>
      </c>
      <c r="F153" s="315" t="s">
        <v>372</v>
      </c>
      <c r="G153" s="316"/>
      <c r="H153" s="79" t="s">
        <v>772</v>
      </c>
      <c r="I153" s="71" t="s">
        <v>207</v>
      </c>
      <c r="J153" s="45" t="s">
        <v>373</v>
      </c>
      <c r="K153" s="115" t="s">
        <v>353</v>
      </c>
      <c r="L153" s="63">
        <v>16800</v>
      </c>
      <c r="M153" s="115"/>
      <c r="N153" s="115"/>
      <c r="O153" s="115"/>
      <c r="P153" s="115"/>
      <c r="Q153" s="66">
        <v>16800</v>
      </c>
    </row>
    <row r="154" spans="1:17" ht="120" customHeight="1" thickBot="1" x14ac:dyDescent="0.4">
      <c r="A154" s="80" t="s">
        <v>374</v>
      </c>
      <c r="B154" s="317" t="s">
        <v>823</v>
      </c>
      <c r="C154" s="318"/>
      <c r="D154" s="319"/>
      <c r="E154" s="81" t="s">
        <v>375</v>
      </c>
      <c r="F154" s="317" t="s">
        <v>376</v>
      </c>
      <c r="G154" s="319"/>
      <c r="H154" s="116" t="s">
        <v>377</v>
      </c>
      <c r="I154" s="45" t="s">
        <v>378</v>
      </c>
      <c r="J154" s="75"/>
      <c r="K154" s="45" t="s">
        <v>353</v>
      </c>
      <c r="L154" s="46" t="s">
        <v>93</v>
      </c>
      <c r="M154" s="75"/>
      <c r="N154" s="75"/>
      <c r="O154" s="75"/>
      <c r="P154" s="75"/>
      <c r="Q154" s="75"/>
    </row>
    <row r="155" spans="1:17" ht="82.5" customHeight="1" thickBot="1" x14ac:dyDescent="0.4">
      <c r="A155" s="293" t="s">
        <v>379</v>
      </c>
      <c r="B155" s="289"/>
      <c r="C155" s="294" t="s">
        <v>781</v>
      </c>
      <c r="D155" s="266"/>
      <c r="E155" s="266"/>
      <c r="F155" s="266"/>
      <c r="G155" s="266"/>
      <c r="H155" s="266"/>
      <c r="I155" s="266"/>
      <c r="J155" s="266"/>
      <c r="K155" s="266"/>
      <c r="L155" s="266"/>
      <c r="M155" s="266"/>
      <c r="N155" s="266"/>
      <c r="O155" s="266"/>
      <c r="P155" s="266"/>
      <c r="Q155" s="264"/>
    </row>
    <row r="156" spans="1:17" ht="46.5" customHeight="1" thickBot="1" x14ac:dyDescent="0.45">
      <c r="A156" s="295" t="s">
        <v>380</v>
      </c>
      <c r="B156" s="289"/>
      <c r="C156" s="287" t="s">
        <v>381</v>
      </c>
      <c r="D156" s="288"/>
      <c r="E156" s="288"/>
      <c r="F156" s="289"/>
      <c r="G156" s="299"/>
      <c r="H156" s="300"/>
      <c r="I156" s="299" t="s">
        <v>6</v>
      </c>
      <c r="J156" s="300"/>
      <c r="K156" s="303" t="s">
        <v>7</v>
      </c>
      <c r="L156" s="304"/>
      <c r="M156" s="304"/>
      <c r="N156" s="305"/>
      <c r="O156" s="306" t="s">
        <v>21</v>
      </c>
      <c r="P156" s="268"/>
      <c r="Q156" s="307"/>
    </row>
    <row r="157" spans="1:17" ht="46.5" customHeight="1" thickBot="1" x14ac:dyDescent="0.45">
      <c r="A157" s="296"/>
      <c r="B157" s="297"/>
      <c r="C157" s="296"/>
      <c r="D157" s="298"/>
      <c r="E157" s="298"/>
      <c r="F157" s="297"/>
      <c r="G157" s="301"/>
      <c r="H157" s="302"/>
      <c r="I157" s="301"/>
      <c r="J157" s="302"/>
      <c r="K157" s="309" t="s">
        <v>8</v>
      </c>
      <c r="L157" s="305"/>
      <c r="M157" s="310" t="s">
        <v>9</v>
      </c>
      <c r="N157" s="305"/>
      <c r="O157" s="301"/>
      <c r="P157" s="308"/>
      <c r="Q157" s="302"/>
    </row>
    <row r="158" spans="1:17" ht="46.5" customHeight="1" thickBot="1" x14ac:dyDescent="0.4">
      <c r="A158" s="296"/>
      <c r="B158" s="297"/>
      <c r="C158" s="296"/>
      <c r="D158" s="298"/>
      <c r="E158" s="298"/>
      <c r="F158" s="297"/>
      <c r="G158" s="285" t="s">
        <v>10</v>
      </c>
      <c r="H158" s="264"/>
      <c r="I158" s="286">
        <v>2022</v>
      </c>
      <c r="J158" s="264"/>
      <c r="K158" s="286">
        <v>2024</v>
      </c>
      <c r="L158" s="264"/>
      <c r="M158" s="286">
        <v>2026</v>
      </c>
      <c r="N158" s="264"/>
      <c r="O158" s="287" t="s">
        <v>782</v>
      </c>
      <c r="P158" s="288"/>
      <c r="Q158" s="289"/>
    </row>
    <row r="159" spans="1:17" ht="46.5" customHeight="1" thickBot="1" x14ac:dyDescent="0.4">
      <c r="A159" s="290"/>
      <c r="B159" s="292"/>
      <c r="C159" s="290"/>
      <c r="D159" s="291"/>
      <c r="E159" s="291"/>
      <c r="F159" s="292"/>
      <c r="G159" s="285" t="s">
        <v>11</v>
      </c>
      <c r="H159" s="264"/>
      <c r="I159" s="286" t="s">
        <v>382</v>
      </c>
      <c r="J159" s="264"/>
      <c r="K159" s="286" t="s">
        <v>383</v>
      </c>
      <c r="L159" s="264"/>
      <c r="M159" s="286" t="s">
        <v>384</v>
      </c>
      <c r="N159" s="264"/>
      <c r="O159" s="290"/>
      <c r="P159" s="291"/>
      <c r="Q159" s="292"/>
    </row>
    <row r="160" spans="1:17" ht="93" customHeight="1" thickBot="1" x14ac:dyDescent="0.4">
      <c r="A160" s="263" t="s">
        <v>20</v>
      </c>
      <c r="B160" s="264"/>
      <c r="C160" s="265" t="s">
        <v>385</v>
      </c>
      <c r="D160" s="266"/>
      <c r="E160" s="266"/>
      <c r="F160" s="266"/>
      <c r="G160" s="266"/>
      <c r="H160" s="266"/>
      <c r="I160" s="266"/>
      <c r="J160" s="266"/>
      <c r="K160" s="266"/>
      <c r="L160" s="266"/>
      <c r="M160" s="266"/>
      <c r="N160" s="266"/>
      <c r="O160" s="266"/>
      <c r="P160" s="266"/>
      <c r="Q160" s="264"/>
    </row>
    <row r="161" spans="1:17" ht="46.5" customHeight="1" x14ac:dyDescent="0.4">
      <c r="A161" s="267" t="s">
        <v>731</v>
      </c>
      <c r="B161" s="268"/>
      <c r="C161" s="268"/>
      <c r="D161" s="269"/>
      <c r="E161" s="276" t="s">
        <v>934</v>
      </c>
      <c r="F161" s="268"/>
      <c r="G161" s="269"/>
      <c r="H161" s="279" t="s">
        <v>21</v>
      </c>
      <c r="I161" s="279" t="s">
        <v>22</v>
      </c>
      <c r="J161" s="279" t="s">
        <v>23</v>
      </c>
      <c r="K161" s="279" t="s">
        <v>24</v>
      </c>
      <c r="L161" s="279" t="s">
        <v>25</v>
      </c>
      <c r="M161" s="282" t="s">
        <v>26</v>
      </c>
      <c r="N161" s="283"/>
      <c r="O161" s="283"/>
      <c r="P161" s="283"/>
      <c r="Q161" s="284"/>
    </row>
    <row r="162" spans="1:17" ht="46.5" customHeight="1" x14ac:dyDescent="0.35">
      <c r="A162" s="270"/>
      <c r="B162" s="271"/>
      <c r="C162" s="271"/>
      <c r="D162" s="272"/>
      <c r="E162" s="277"/>
      <c r="F162" s="271"/>
      <c r="G162" s="272"/>
      <c r="H162" s="280"/>
      <c r="I162" s="280"/>
      <c r="J162" s="280"/>
      <c r="K162" s="280"/>
      <c r="L162" s="280"/>
      <c r="M162" s="255" t="s">
        <v>27</v>
      </c>
      <c r="N162" s="256"/>
      <c r="O162" s="255" t="s">
        <v>28</v>
      </c>
      <c r="P162" s="256"/>
      <c r="Q162" s="257" t="s">
        <v>29</v>
      </c>
    </row>
    <row r="163" spans="1:17" ht="46.5" customHeight="1" x14ac:dyDescent="0.25">
      <c r="A163" s="273"/>
      <c r="B163" s="274"/>
      <c r="C163" s="274"/>
      <c r="D163" s="275"/>
      <c r="E163" s="278"/>
      <c r="F163" s="274"/>
      <c r="G163" s="275"/>
      <c r="H163" s="281"/>
      <c r="I163" s="281"/>
      <c r="J163" s="281"/>
      <c r="K163" s="281"/>
      <c r="L163" s="281"/>
      <c r="M163" s="43" t="s">
        <v>30</v>
      </c>
      <c r="N163" s="43" t="s">
        <v>31</v>
      </c>
      <c r="O163" s="43" t="s">
        <v>30</v>
      </c>
      <c r="P163" s="43" t="s">
        <v>32</v>
      </c>
      <c r="Q163" s="258"/>
    </row>
    <row r="164" spans="1:17" ht="98.25" customHeight="1" x14ac:dyDescent="0.35">
      <c r="A164" s="82" t="s">
        <v>386</v>
      </c>
      <c r="B164" s="259" t="s">
        <v>919</v>
      </c>
      <c r="C164" s="260"/>
      <c r="D164" s="256"/>
      <c r="E164" s="44" t="s">
        <v>387</v>
      </c>
      <c r="F164" s="261" t="s">
        <v>916</v>
      </c>
      <c r="G164" s="262"/>
      <c r="H164" s="83" t="s">
        <v>782</v>
      </c>
      <c r="I164" s="48" t="s">
        <v>388</v>
      </c>
      <c r="J164" s="48"/>
      <c r="K164" s="52" t="s">
        <v>61</v>
      </c>
      <c r="L164" s="52" t="s">
        <v>93</v>
      </c>
      <c r="M164" s="128"/>
      <c r="N164" s="52"/>
      <c r="O164" s="52"/>
      <c r="P164" s="52"/>
      <c r="Q164" s="84"/>
    </row>
    <row r="165" spans="1:17" ht="117.75" customHeight="1" x14ac:dyDescent="0.35">
      <c r="A165" s="82" t="s">
        <v>389</v>
      </c>
      <c r="B165" s="259" t="s">
        <v>917</v>
      </c>
      <c r="C165" s="260"/>
      <c r="D165" s="256"/>
      <c r="E165" s="44" t="s">
        <v>390</v>
      </c>
      <c r="F165" s="261" t="s">
        <v>918</v>
      </c>
      <c r="G165" s="262"/>
      <c r="H165" s="83" t="s">
        <v>782</v>
      </c>
      <c r="I165" s="48" t="s">
        <v>388</v>
      </c>
      <c r="J165" s="48"/>
      <c r="K165" s="52" t="s">
        <v>61</v>
      </c>
      <c r="L165" s="53">
        <v>3000</v>
      </c>
      <c r="M165" s="53">
        <f>L165</f>
        <v>3000</v>
      </c>
      <c r="N165" s="52">
        <v>3900</v>
      </c>
      <c r="O165" s="52"/>
      <c r="P165" s="52"/>
      <c r="Q165" s="52"/>
    </row>
    <row r="166" spans="1:17" ht="46.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</row>
    <row r="167" spans="1:17" ht="46.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</row>
    <row r="168" spans="1:17" ht="46.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</row>
    <row r="169" spans="1:17" ht="46.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</row>
    <row r="170" spans="1:17" ht="46.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</row>
    <row r="171" spans="1:17" ht="46.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</row>
    <row r="172" spans="1:17" ht="46.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</row>
    <row r="173" spans="1:17" ht="46.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</row>
    <row r="174" spans="1:17" ht="46.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</row>
    <row r="175" spans="1:17" ht="46.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</row>
    <row r="176" spans="1:17" ht="46.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</row>
    <row r="177" spans="1:17" ht="46.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</row>
    <row r="178" spans="1:17" ht="46.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</row>
    <row r="179" spans="1:17" ht="46.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</row>
    <row r="180" spans="1:17" ht="46.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</row>
    <row r="181" spans="1:17" ht="46.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</row>
    <row r="182" spans="1:17" ht="46.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</row>
    <row r="183" spans="1:17" ht="46.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</row>
    <row r="184" spans="1:17" ht="46.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</row>
    <row r="185" spans="1:17" ht="46.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</row>
    <row r="186" spans="1:17" ht="46.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</row>
    <row r="187" spans="1:17" ht="46.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</row>
    <row r="188" spans="1:17" ht="46.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</row>
    <row r="189" spans="1:17" ht="46.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</row>
    <row r="190" spans="1:17" ht="46.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</row>
    <row r="191" spans="1:17" ht="46.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</row>
    <row r="192" spans="1:17" ht="46.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</row>
    <row r="193" spans="1:17" ht="46.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</row>
    <row r="194" spans="1:17" ht="46.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</row>
    <row r="195" spans="1:17" ht="46.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</row>
    <row r="196" spans="1:17" ht="46.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</row>
    <row r="197" spans="1:17" ht="46.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</row>
    <row r="198" spans="1:17" ht="46.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</row>
    <row r="199" spans="1:17" ht="46.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</row>
    <row r="200" spans="1:17" ht="46.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</row>
    <row r="201" spans="1:17" ht="46.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</row>
    <row r="202" spans="1:17" ht="46.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</row>
    <row r="203" spans="1:17" ht="46.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</row>
    <row r="204" spans="1:17" ht="46.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</row>
    <row r="205" spans="1:17" ht="46.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</row>
    <row r="206" spans="1:17" ht="46.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</row>
    <row r="207" spans="1:17" ht="46.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</row>
    <row r="208" spans="1:17" ht="46.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</row>
    <row r="209" spans="1:17" ht="46.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</row>
    <row r="210" spans="1:17" ht="46.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</row>
    <row r="211" spans="1:17" ht="46.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</row>
    <row r="212" spans="1:17" ht="46.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</row>
    <row r="213" spans="1:17" ht="46.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</row>
    <row r="214" spans="1:17" ht="46.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</row>
    <row r="215" spans="1:17" ht="46.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</row>
    <row r="216" spans="1:17" ht="46.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</row>
    <row r="217" spans="1:17" ht="46.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</row>
    <row r="218" spans="1:17" ht="46.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</row>
    <row r="219" spans="1:17" ht="46.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</row>
    <row r="220" spans="1:17" ht="46.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</row>
    <row r="221" spans="1:17" ht="46.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</row>
    <row r="222" spans="1:17" ht="46.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</row>
    <row r="223" spans="1:17" ht="46.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</row>
    <row r="224" spans="1:17" ht="46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</row>
    <row r="225" spans="1:17" ht="46.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</row>
    <row r="226" spans="1:17" ht="46.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</row>
    <row r="227" spans="1:17" ht="46.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</row>
    <row r="228" spans="1:17" ht="46.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</row>
    <row r="229" spans="1:17" ht="46.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</row>
    <row r="230" spans="1:17" ht="46.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</row>
    <row r="231" spans="1:17" ht="46.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</row>
    <row r="232" spans="1:17" ht="46.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</row>
    <row r="233" spans="1:17" ht="46.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</row>
    <row r="234" spans="1:17" ht="46.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</row>
    <row r="235" spans="1:17" ht="46.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</row>
    <row r="236" spans="1:17" ht="46.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</row>
    <row r="237" spans="1:17" ht="46.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</row>
    <row r="238" spans="1:17" ht="46.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</row>
    <row r="239" spans="1:17" ht="46.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</row>
    <row r="240" spans="1:17" ht="46.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</row>
    <row r="241" spans="1:17" ht="46.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</row>
    <row r="242" spans="1:17" ht="46.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</row>
    <row r="243" spans="1:17" ht="46.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</row>
    <row r="244" spans="1:17" ht="46.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</row>
    <row r="245" spans="1:17" ht="46.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</row>
    <row r="246" spans="1:17" ht="46.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  <row r="247" spans="1:17" ht="46.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</row>
    <row r="248" spans="1:17" ht="46.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</row>
    <row r="249" spans="1:17" ht="46.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</row>
    <row r="250" spans="1:17" ht="46.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</row>
    <row r="251" spans="1:17" ht="46.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</row>
    <row r="252" spans="1:17" ht="46.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</row>
    <row r="253" spans="1:17" ht="46.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</row>
    <row r="254" spans="1:17" ht="46.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</row>
    <row r="255" spans="1:17" ht="46.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</row>
    <row r="256" spans="1:17" ht="46.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</row>
    <row r="257" spans="1:17" ht="46.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</row>
    <row r="258" spans="1:17" ht="46.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</row>
    <row r="259" spans="1:17" ht="46.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</row>
    <row r="260" spans="1:17" ht="46.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</row>
    <row r="261" spans="1:17" ht="46.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</row>
    <row r="262" spans="1:17" ht="46.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</row>
    <row r="263" spans="1:17" ht="46.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</row>
    <row r="264" spans="1:17" ht="46.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</row>
    <row r="265" spans="1:17" ht="46.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</row>
    <row r="266" spans="1:17" ht="46.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</row>
    <row r="267" spans="1:17" ht="46.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</row>
    <row r="268" spans="1:17" ht="46.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</row>
    <row r="269" spans="1:17" ht="46.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</row>
    <row r="270" spans="1:17" ht="46.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</row>
    <row r="271" spans="1:17" ht="46.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</row>
    <row r="272" spans="1:17" ht="46.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</row>
    <row r="273" spans="1:17" ht="46.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</row>
    <row r="274" spans="1:17" ht="46.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</row>
    <row r="275" spans="1:17" ht="46.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</row>
    <row r="276" spans="1:17" ht="46.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</row>
    <row r="277" spans="1:17" ht="46.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</row>
    <row r="278" spans="1:17" ht="46.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</row>
    <row r="279" spans="1:17" ht="46.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</row>
    <row r="280" spans="1:17" ht="46.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</row>
    <row r="281" spans="1:17" ht="46.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</row>
    <row r="282" spans="1:17" ht="46.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</row>
    <row r="283" spans="1:17" ht="46.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</row>
    <row r="284" spans="1:17" ht="46.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</row>
    <row r="285" spans="1:17" ht="46.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</row>
    <row r="286" spans="1:17" ht="46.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</row>
    <row r="287" spans="1:17" ht="46.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</row>
    <row r="288" spans="1:17" ht="46.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</row>
    <row r="289" spans="1:17" ht="46.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</row>
    <row r="290" spans="1:17" ht="46.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</row>
    <row r="291" spans="1:17" ht="46.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</row>
    <row r="292" spans="1:17" ht="46.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</row>
    <row r="293" spans="1:17" ht="46.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</row>
    <row r="294" spans="1:17" ht="46.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</row>
    <row r="295" spans="1:17" ht="46.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</row>
    <row r="296" spans="1:17" ht="46.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</row>
    <row r="297" spans="1:17" ht="46.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</row>
    <row r="298" spans="1:17" ht="46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</row>
    <row r="299" spans="1:17" ht="46.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</row>
    <row r="300" spans="1:17" ht="46.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</row>
    <row r="301" spans="1:17" ht="46.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</row>
    <row r="302" spans="1:17" ht="46.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</row>
    <row r="303" spans="1:17" ht="46.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</row>
    <row r="304" spans="1:17" ht="46.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</row>
    <row r="305" spans="1:17" ht="46.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</row>
    <row r="306" spans="1:17" ht="46.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</row>
    <row r="307" spans="1:17" ht="46.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</row>
    <row r="308" spans="1:17" ht="46.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</row>
    <row r="309" spans="1:17" ht="46.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</row>
    <row r="310" spans="1:17" ht="46.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</row>
    <row r="311" spans="1:17" ht="46.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</row>
    <row r="312" spans="1:17" ht="46.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</row>
    <row r="313" spans="1:17" ht="46.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</row>
    <row r="314" spans="1:17" ht="46.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</row>
    <row r="315" spans="1:17" ht="46.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</row>
    <row r="316" spans="1:17" ht="46.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</row>
    <row r="317" spans="1:17" ht="46.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</row>
    <row r="318" spans="1:17" ht="46.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</row>
    <row r="319" spans="1:17" ht="46.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</row>
    <row r="320" spans="1:17" ht="46.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</row>
    <row r="321" spans="1:17" ht="46.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</row>
    <row r="322" spans="1:17" ht="46.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</row>
    <row r="323" spans="1:17" ht="46.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</row>
    <row r="324" spans="1:17" ht="46.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</row>
    <row r="325" spans="1:17" ht="46.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</row>
    <row r="326" spans="1:17" ht="46.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</row>
    <row r="327" spans="1:17" ht="46.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</row>
    <row r="328" spans="1:17" ht="46.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</row>
    <row r="329" spans="1:17" ht="46.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</row>
    <row r="330" spans="1:17" ht="46.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</row>
    <row r="331" spans="1:17" ht="46.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</row>
    <row r="332" spans="1:17" ht="46.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</row>
    <row r="333" spans="1:17" ht="46.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</row>
    <row r="334" spans="1:17" ht="46.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</row>
    <row r="335" spans="1:17" ht="46.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</row>
    <row r="336" spans="1:17" ht="46.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</row>
    <row r="337" spans="1:17" ht="46.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</row>
    <row r="338" spans="1:17" ht="46.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</row>
    <row r="339" spans="1:17" ht="46.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</row>
    <row r="340" spans="1:17" ht="46.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</row>
    <row r="341" spans="1:17" ht="46.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</row>
    <row r="342" spans="1:17" ht="46.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</row>
    <row r="343" spans="1:17" ht="46.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</row>
    <row r="344" spans="1:17" ht="46.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</row>
    <row r="345" spans="1:17" ht="46.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</row>
    <row r="346" spans="1:17" ht="46.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</row>
    <row r="347" spans="1:17" ht="46.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</row>
    <row r="348" spans="1:17" ht="46.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</row>
    <row r="349" spans="1:17" ht="46.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</row>
    <row r="350" spans="1:17" ht="46.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</row>
    <row r="351" spans="1:17" ht="46.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</row>
    <row r="352" spans="1:17" ht="46.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</row>
    <row r="353" spans="1:17" ht="46.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</row>
    <row r="354" spans="1:17" ht="46.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</row>
    <row r="355" spans="1:17" ht="46.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</row>
    <row r="356" spans="1:17" ht="46.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</row>
    <row r="357" spans="1:17" ht="46.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</row>
    <row r="358" spans="1:17" ht="46.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</row>
    <row r="359" spans="1:17" ht="46.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</row>
    <row r="360" spans="1:17" ht="46.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</row>
    <row r="361" spans="1:17" ht="46.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</row>
    <row r="362" spans="1:17" ht="46.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</row>
    <row r="363" spans="1:17" ht="46.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</row>
    <row r="364" spans="1:17" ht="46.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</row>
    <row r="365" spans="1:17" ht="46.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</row>
    <row r="366" spans="1:17" ht="46.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</row>
    <row r="367" spans="1:17" ht="46.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</row>
    <row r="368" spans="1:17" ht="46.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</row>
    <row r="369" spans="1:17" ht="46.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</row>
    <row r="370" spans="1:17" ht="46.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</row>
    <row r="371" spans="1:17" ht="46.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</row>
    <row r="372" spans="1:17" ht="46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</row>
    <row r="373" spans="1:17" ht="46.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</row>
    <row r="374" spans="1:17" ht="46.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</row>
    <row r="375" spans="1:17" ht="46.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</row>
    <row r="376" spans="1:17" ht="46.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</row>
    <row r="377" spans="1:17" ht="46.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</row>
    <row r="378" spans="1:17" ht="46.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</row>
    <row r="379" spans="1:17" ht="46.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</row>
    <row r="380" spans="1:17" ht="46.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</row>
    <row r="381" spans="1:17" ht="46.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</row>
    <row r="382" spans="1:17" ht="46.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</row>
    <row r="383" spans="1:17" ht="46.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</row>
    <row r="384" spans="1:17" ht="46.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</row>
    <row r="385" spans="1:17" ht="46.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</row>
    <row r="386" spans="1:17" ht="46.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</row>
    <row r="387" spans="1:17" ht="46.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</row>
    <row r="388" spans="1:17" ht="46.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</row>
    <row r="389" spans="1:17" ht="46.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</row>
    <row r="390" spans="1:17" ht="46.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</row>
    <row r="391" spans="1:17" ht="46.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</row>
    <row r="392" spans="1:17" ht="46.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</row>
    <row r="393" spans="1:17" ht="46.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</row>
    <row r="394" spans="1:17" ht="46.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</row>
    <row r="395" spans="1:17" ht="46.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</row>
    <row r="396" spans="1:17" ht="46.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</row>
    <row r="397" spans="1:17" ht="46.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</row>
    <row r="398" spans="1:17" ht="46.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</row>
    <row r="399" spans="1:17" ht="46.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</row>
    <row r="400" spans="1:17" ht="46.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</row>
    <row r="401" spans="1:17" ht="46.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</row>
    <row r="402" spans="1:17" ht="46.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</row>
    <row r="403" spans="1:17" ht="46.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</row>
    <row r="404" spans="1:17" ht="46.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</row>
    <row r="405" spans="1:17" ht="46.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</row>
    <row r="406" spans="1:17" ht="46.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</row>
    <row r="407" spans="1:17" ht="46.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</row>
    <row r="408" spans="1:17" ht="46.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</row>
    <row r="409" spans="1:17" ht="46.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</row>
    <row r="410" spans="1:17" ht="46.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</row>
    <row r="411" spans="1:17" ht="46.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</row>
    <row r="412" spans="1:17" ht="46.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</row>
    <row r="413" spans="1:17" ht="46.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</row>
    <row r="414" spans="1:17" ht="46.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</row>
    <row r="415" spans="1:17" ht="46.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</row>
    <row r="416" spans="1:17" ht="46.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</row>
    <row r="417" spans="1:17" ht="46.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</row>
    <row r="418" spans="1:17" ht="46.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</row>
    <row r="419" spans="1:17" ht="46.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</row>
    <row r="420" spans="1:17" ht="46.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</row>
    <row r="421" spans="1:17" ht="46.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</row>
    <row r="422" spans="1:17" ht="46.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</row>
    <row r="423" spans="1:17" ht="46.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</row>
    <row r="424" spans="1:17" ht="46.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</row>
    <row r="425" spans="1:17" ht="46.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</row>
    <row r="426" spans="1:17" ht="46.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</row>
    <row r="427" spans="1:17" ht="46.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</row>
    <row r="428" spans="1:17" ht="46.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</row>
    <row r="429" spans="1:17" ht="46.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</row>
    <row r="430" spans="1:17" ht="46.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</row>
    <row r="431" spans="1:17" ht="46.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</row>
    <row r="432" spans="1:17" ht="46.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</row>
    <row r="433" spans="1:17" ht="46.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</row>
    <row r="434" spans="1:17" ht="46.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</row>
    <row r="435" spans="1:17" ht="46.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</row>
    <row r="436" spans="1:17" ht="46.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</row>
    <row r="437" spans="1:17" ht="46.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</row>
    <row r="438" spans="1:17" ht="46.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</row>
    <row r="439" spans="1:17" ht="46.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</row>
    <row r="440" spans="1:17" ht="46.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</row>
    <row r="441" spans="1:17" ht="46.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</row>
    <row r="442" spans="1:17" ht="46.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</row>
    <row r="443" spans="1:17" ht="46.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</row>
    <row r="444" spans="1:17" ht="46.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</row>
    <row r="445" spans="1:17" ht="46.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</row>
    <row r="446" spans="1:17" ht="46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</row>
    <row r="447" spans="1:17" ht="46.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</row>
    <row r="448" spans="1:17" ht="46.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</row>
    <row r="449" spans="1:17" ht="46.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</row>
    <row r="450" spans="1:17" ht="46.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</row>
    <row r="451" spans="1:17" ht="46.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</row>
    <row r="452" spans="1:17" ht="46.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</row>
    <row r="453" spans="1:17" ht="46.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</row>
    <row r="454" spans="1:17" ht="46.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</row>
    <row r="455" spans="1:17" ht="46.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</row>
    <row r="456" spans="1:17" ht="46.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</row>
    <row r="457" spans="1:17" ht="46.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</row>
    <row r="458" spans="1:17" ht="46.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</row>
    <row r="459" spans="1:17" ht="46.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</row>
    <row r="460" spans="1:17" ht="46.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</row>
    <row r="461" spans="1:17" ht="46.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</row>
    <row r="462" spans="1:17" ht="46.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</row>
    <row r="463" spans="1:17" ht="46.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</row>
    <row r="464" spans="1:17" ht="46.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</row>
    <row r="465" spans="1:17" ht="46.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</row>
    <row r="466" spans="1:17" ht="46.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</row>
    <row r="467" spans="1:17" ht="46.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</row>
    <row r="468" spans="1:17" ht="46.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</row>
    <row r="469" spans="1:17" ht="46.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</row>
    <row r="470" spans="1:17" ht="46.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</row>
    <row r="471" spans="1:17" ht="46.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</row>
    <row r="472" spans="1:17" ht="46.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</row>
    <row r="473" spans="1:17" ht="46.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</row>
    <row r="474" spans="1:17" ht="46.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</row>
    <row r="475" spans="1:17" ht="46.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</row>
    <row r="476" spans="1:17" ht="46.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</row>
    <row r="477" spans="1:17" ht="46.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</row>
    <row r="478" spans="1:17" ht="46.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</row>
    <row r="479" spans="1:17" ht="46.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</row>
    <row r="480" spans="1:17" ht="46.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</row>
    <row r="481" spans="1:17" ht="46.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</row>
    <row r="482" spans="1:17" ht="46.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</row>
    <row r="483" spans="1:17" ht="46.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</row>
    <row r="484" spans="1:17" ht="46.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</row>
    <row r="485" spans="1:17" ht="46.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</row>
    <row r="486" spans="1:17" ht="46.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</row>
    <row r="487" spans="1:17" ht="46.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</row>
    <row r="488" spans="1:17" ht="46.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</row>
    <row r="489" spans="1:17" ht="46.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</row>
    <row r="490" spans="1:17" ht="46.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</row>
    <row r="491" spans="1:17" ht="46.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</row>
    <row r="492" spans="1:17" ht="46.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</row>
    <row r="493" spans="1:17" ht="46.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</row>
    <row r="494" spans="1:17" ht="46.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</row>
    <row r="495" spans="1:17" ht="46.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</row>
    <row r="496" spans="1:17" ht="46.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</row>
    <row r="497" spans="1:17" ht="46.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</row>
    <row r="498" spans="1:17" ht="46.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</row>
    <row r="499" spans="1:17" ht="46.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</row>
    <row r="500" spans="1:17" ht="46.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</row>
    <row r="501" spans="1:17" ht="46.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</row>
    <row r="502" spans="1:17" ht="46.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</row>
    <row r="503" spans="1:17" ht="46.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</row>
    <row r="504" spans="1:17" ht="46.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</row>
    <row r="505" spans="1:17" ht="46.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</row>
    <row r="506" spans="1:17" ht="46.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</row>
    <row r="507" spans="1:17" ht="46.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</row>
    <row r="508" spans="1:17" ht="46.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</row>
    <row r="509" spans="1:17" ht="46.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</row>
    <row r="510" spans="1:17" ht="46.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</row>
    <row r="511" spans="1:17" ht="46.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</row>
    <row r="512" spans="1:17" ht="46.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</row>
    <row r="513" spans="1:17" ht="46.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</row>
    <row r="514" spans="1:17" ht="46.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</row>
    <row r="515" spans="1:17" ht="46.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</row>
    <row r="516" spans="1:17" ht="46.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</row>
    <row r="517" spans="1:17" ht="46.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</row>
    <row r="518" spans="1:17" ht="46.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</row>
    <row r="519" spans="1:17" ht="46.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</row>
    <row r="520" spans="1:17" ht="46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</row>
    <row r="521" spans="1:17" ht="46.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</row>
    <row r="522" spans="1:17" ht="46.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</row>
    <row r="523" spans="1:17" ht="46.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</row>
    <row r="524" spans="1:17" ht="46.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</row>
    <row r="525" spans="1:17" ht="46.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</row>
    <row r="526" spans="1:17" ht="46.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</row>
    <row r="527" spans="1:17" ht="46.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</row>
    <row r="528" spans="1:17" ht="46.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</row>
    <row r="529" spans="1:17" ht="46.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</row>
    <row r="530" spans="1:17" ht="46.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</row>
    <row r="531" spans="1:17" ht="46.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</row>
    <row r="532" spans="1:17" ht="46.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</row>
    <row r="533" spans="1:17" ht="46.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</row>
    <row r="534" spans="1:17" ht="46.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</row>
    <row r="535" spans="1:17" ht="46.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</row>
    <row r="536" spans="1:17" ht="46.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</row>
    <row r="537" spans="1:17" ht="46.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</row>
    <row r="538" spans="1:17" ht="46.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</row>
    <row r="539" spans="1:17" ht="46.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</row>
    <row r="540" spans="1:17" ht="46.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</row>
    <row r="541" spans="1:17" ht="46.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</row>
    <row r="542" spans="1:17" ht="46.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</row>
    <row r="543" spans="1:17" ht="46.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</row>
    <row r="544" spans="1:17" ht="46.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</row>
    <row r="545" spans="1:17" ht="46.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</row>
    <row r="546" spans="1:17" ht="46.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</row>
    <row r="547" spans="1:17" ht="46.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</row>
    <row r="548" spans="1:17" ht="46.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</row>
    <row r="549" spans="1:17" ht="46.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</row>
    <row r="550" spans="1:17" ht="46.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</row>
    <row r="551" spans="1:17" ht="46.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</row>
    <row r="552" spans="1:17" ht="46.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</row>
    <row r="553" spans="1:17" ht="46.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</row>
    <row r="554" spans="1:17" ht="46.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</row>
    <row r="555" spans="1:17" ht="46.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</row>
    <row r="556" spans="1:17" ht="46.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</row>
    <row r="557" spans="1:17" ht="46.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</row>
    <row r="558" spans="1:17" ht="46.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</row>
    <row r="559" spans="1:17" ht="46.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</row>
    <row r="560" spans="1:17" ht="46.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</row>
    <row r="561" spans="1:17" ht="46.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</row>
    <row r="562" spans="1:17" ht="46.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</row>
    <row r="563" spans="1:17" ht="46.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</row>
    <row r="564" spans="1:17" ht="46.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</row>
    <row r="565" spans="1:17" ht="46.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</row>
    <row r="566" spans="1:17" ht="46.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</row>
    <row r="567" spans="1:17" ht="46.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</row>
    <row r="568" spans="1:17" ht="46.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</row>
    <row r="569" spans="1:17" ht="46.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</row>
    <row r="570" spans="1:17" ht="46.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</row>
    <row r="571" spans="1:17" ht="46.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</row>
    <row r="572" spans="1:17" ht="46.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</row>
    <row r="573" spans="1:17" ht="46.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</row>
    <row r="574" spans="1:17" ht="46.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</row>
    <row r="575" spans="1:17" ht="46.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</row>
    <row r="576" spans="1:17" ht="46.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</row>
    <row r="577" spans="1:17" ht="46.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</row>
    <row r="578" spans="1:17" ht="46.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</row>
    <row r="579" spans="1:17" ht="46.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</row>
    <row r="580" spans="1:17" ht="46.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</row>
    <row r="581" spans="1:17" ht="46.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</row>
    <row r="582" spans="1:17" ht="46.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</row>
    <row r="583" spans="1:17" ht="46.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</row>
    <row r="584" spans="1:17" ht="46.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</row>
    <row r="585" spans="1:17" ht="46.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</row>
    <row r="586" spans="1:17" ht="46.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</row>
    <row r="587" spans="1:17" ht="46.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</row>
    <row r="588" spans="1:17" ht="46.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</row>
    <row r="589" spans="1:17" ht="46.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</row>
    <row r="590" spans="1:17" ht="46.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</row>
    <row r="591" spans="1:17" ht="46.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</row>
    <row r="592" spans="1:17" ht="46.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</row>
    <row r="593" spans="1:17" ht="46.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</row>
    <row r="594" spans="1:17" ht="46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</row>
    <row r="595" spans="1:17" ht="46.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</row>
    <row r="596" spans="1:17" ht="46.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</row>
    <row r="597" spans="1:17" ht="46.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</row>
    <row r="598" spans="1:17" ht="46.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</row>
    <row r="599" spans="1:17" ht="46.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</row>
    <row r="600" spans="1:17" ht="46.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</row>
    <row r="601" spans="1:17" ht="46.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</row>
    <row r="602" spans="1:17" ht="46.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</row>
    <row r="603" spans="1:17" ht="46.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</row>
    <row r="604" spans="1:17" ht="46.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</row>
    <row r="605" spans="1:17" ht="46.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</row>
    <row r="606" spans="1:17" ht="46.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</row>
    <row r="607" spans="1:17" ht="46.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</row>
    <row r="608" spans="1:17" ht="46.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</row>
    <row r="609" spans="1:17" ht="46.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</row>
    <row r="610" spans="1:17" ht="46.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</row>
    <row r="611" spans="1:17" ht="46.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</row>
    <row r="612" spans="1:17" ht="46.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</row>
    <row r="613" spans="1:17" ht="46.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</row>
    <row r="614" spans="1:17" ht="46.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</row>
    <row r="615" spans="1:17" ht="46.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</row>
    <row r="616" spans="1:17" ht="46.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</row>
    <row r="617" spans="1:17" ht="46.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</row>
    <row r="618" spans="1:17" ht="46.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</row>
    <row r="619" spans="1:17" ht="46.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</row>
    <row r="620" spans="1:17" ht="46.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</row>
    <row r="621" spans="1:17" ht="46.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</row>
    <row r="622" spans="1:17" ht="46.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</row>
    <row r="623" spans="1:17" ht="46.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</row>
    <row r="624" spans="1:17" ht="46.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</row>
    <row r="625" spans="1:17" ht="46.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</row>
    <row r="626" spans="1:17" ht="46.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</row>
    <row r="627" spans="1:17" ht="46.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</row>
    <row r="628" spans="1:17" ht="46.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</row>
    <row r="629" spans="1:17" ht="46.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</row>
    <row r="630" spans="1:17" ht="46.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</row>
    <row r="631" spans="1:17" ht="46.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</row>
    <row r="632" spans="1:17" ht="46.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</row>
    <row r="633" spans="1:17" ht="46.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</row>
    <row r="634" spans="1:17" ht="46.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</row>
    <row r="635" spans="1:17" ht="46.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</row>
    <row r="636" spans="1:17" ht="46.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</row>
    <row r="637" spans="1:17" ht="46.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</row>
    <row r="638" spans="1:17" ht="46.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</row>
    <row r="639" spans="1:17" ht="46.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</row>
    <row r="640" spans="1:17" ht="46.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</row>
    <row r="641" spans="1:17" ht="46.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</row>
    <row r="642" spans="1:17" ht="46.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</row>
    <row r="643" spans="1:17" ht="46.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</row>
    <row r="644" spans="1:17" ht="46.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</row>
    <row r="645" spans="1:17" ht="46.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</row>
    <row r="646" spans="1:17" ht="46.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</row>
    <row r="647" spans="1:17" ht="46.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</row>
    <row r="648" spans="1:17" ht="46.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</row>
    <row r="649" spans="1:17" ht="46.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</row>
    <row r="650" spans="1:17" ht="46.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</row>
    <row r="651" spans="1:17" ht="46.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</row>
    <row r="652" spans="1:17" ht="46.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</row>
    <row r="653" spans="1:17" ht="46.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</row>
    <row r="654" spans="1:17" ht="46.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</row>
    <row r="655" spans="1:17" ht="46.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</row>
    <row r="656" spans="1:17" ht="46.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</row>
    <row r="657" spans="1:17" ht="46.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</row>
    <row r="658" spans="1:17" ht="46.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</row>
    <row r="659" spans="1:17" ht="46.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</row>
    <row r="660" spans="1:17" ht="46.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</row>
    <row r="661" spans="1:17" ht="46.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</row>
    <row r="662" spans="1:17" ht="46.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</row>
    <row r="663" spans="1:17" ht="46.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</row>
    <row r="664" spans="1:17" ht="46.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</row>
    <row r="665" spans="1:17" ht="46.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</row>
    <row r="666" spans="1:17" ht="46.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</row>
    <row r="667" spans="1:17" ht="46.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</row>
    <row r="668" spans="1:17" ht="46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</row>
    <row r="669" spans="1:17" ht="46.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</row>
    <row r="670" spans="1:17" ht="46.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</row>
    <row r="671" spans="1:17" ht="46.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</row>
    <row r="672" spans="1:17" ht="46.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</row>
    <row r="673" spans="1:17" ht="46.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</row>
    <row r="674" spans="1:17" ht="46.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</row>
    <row r="675" spans="1:17" ht="46.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</row>
    <row r="676" spans="1:17" ht="46.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</row>
    <row r="677" spans="1:17" ht="46.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</row>
    <row r="678" spans="1:17" ht="46.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</row>
    <row r="679" spans="1:17" ht="46.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</row>
    <row r="680" spans="1:17" ht="46.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</row>
    <row r="681" spans="1:17" ht="46.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</row>
    <row r="682" spans="1:17" ht="46.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</row>
    <row r="683" spans="1:17" ht="46.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</row>
    <row r="684" spans="1:17" ht="46.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</row>
    <row r="685" spans="1:17" ht="46.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</row>
    <row r="686" spans="1:17" ht="46.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</row>
    <row r="687" spans="1:17" ht="46.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</row>
    <row r="688" spans="1:17" ht="46.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</row>
    <row r="689" spans="1:17" ht="46.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</row>
    <row r="690" spans="1:17" ht="46.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</row>
    <row r="691" spans="1:17" ht="46.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</row>
    <row r="692" spans="1:17" ht="46.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</row>
    <row r="693" spans="1:17" ht="46.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</row>
    <row r="694" spans="1:17" ht="46.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</row>
    <row r="695" spans="1:17" ht="46.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</row>
    <row r="696" spans="1:17" ht="46.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</row>
    <row r="697" spans="1:17" ht="46.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</row>
    <row r="698" spans="1:17" ht="46.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</row>
    <row r="699" spans="1:17" ht="46.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</row>
    <row r="700" spans="1:17" ht="46.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</row>
    <row r="701" spans="1:17" ht="46.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</row>
    <row r="702" spans="1:17" ht="46.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</row>
    <row r="703" spans="1:17" ht="46.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</row>
    <row r="704" spans="1:17" ht="46.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</row>
    <row r="705" spans="1:17" ht="46.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</row>
    <row r="706" spans="1:17" ht="46.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</row>
    <row r="707" spans="1:17" ht="46.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</row>
    <row r="708" spans="1:17" ht="46.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</row>
    <row r="709" spans="1:17" ht="46.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</row>
    <row r="710" spans="1:17" ht="46.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</row>
    <row r="711" spans="1:17" ht="46.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</row>
    <row r="712" spans="1:17" ht="46.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</row>
    <row r="713" spans="1:17" ht="46.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</row>
    <row r="714" spans="1:17" ht="46.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</row>
    <row r="715" spans="1:17" ht="46.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</row>
    <row r="716" spans="1:17" ht="46.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</row>
    <row r="717" spans="1:17" ht="46.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</row>
    <row r="718" spans="1:17" ht="46.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</row>
    <row r="719" spans="1:17" ht="46.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</row>
    <row r="720" spans="1:17" ht="46.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</row>
    <row r="721" spans="1:17" ht="46.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</row>
    <row r="722" spans="1:17" ht="46.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</row>
    <row r="723" spans="1:17" ht="46.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</row>
    <row r="724" spans="1:17" ht="46.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</row>
    <row r="725" spans="1:17" ht="46.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</row>
    <row r="726" spans="1:17" ht="46.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</row>
    <row r="727" spans="1:17" ht="46.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</row>
    <row r="728" spans="1:17" ht="46.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</row>
    <row r="729" spans="1:17" ht="46.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</row>
    <row r="730" spans="1:17" ht="46.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</row>
    <row r="731" spans="1:17" ht="46.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</row>
    <row r="732" spans="1:17" ht="46.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</row>
    <row r="733" spans="1:17" ht="46.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</row>
    <row r="734" spans="1:17" ht="46.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</row>
    <row r="735" spans="1:17" ht="46.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</row>
    <row r="736" spans="1:17" ht="46.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</row>
    <row r="737" spans="1:17" ht="46.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</row>
    <row r="738" spans="1:17" ht="46.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</row>
    <row r="739" spans="1:17" ht="46.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</row>
    <row r="740" spans="1:17" ht="46.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</row>
    <row r="741" spans="1:17" ht="46.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</row>
    <row r="742" spans="1:17" ht="46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</row>
    <row r="743" spans="1:17" ht="46.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</row>
    <row r="744" spans="1:17" ht="46.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</row>
    <row r="745" spans="1:17" ht="46.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</row>
    <row r="746" spans="1:17" ht="46.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</row>
    <row r="747" spans="1:17" ht="46.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</row>
    <row r="748" spans="1:17" ht="46.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</row>
    <row r="749" spans="1:17" ht="46.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</row>
    <row r="750" spans="1:17" ht="46.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</row>
    <row r="751" spans="1:17" ht="46.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</row>
    <row r="752" spans="1:17" ht="46.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</row>
    <row r="753" spans="1:17" ht="46.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</row>
    <row r="754" spans="1:17" ht="46.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</row>
    <row r="755" spans="1:17" ht="46.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</row>
    <row r="756" spans="1:17" ht="46.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</row>
    <row r="757" spans="1:17" ht="46.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</row>
    <row r="758" spans="1:17" ht="46.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</row>
    <row r="759" spans="1:17" ht="46.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</row>
    <row r="760" spans="1:17" ht="46.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</row>
    <row r="761" spans="1:17" ht="46.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</row>
    <row r="762" spans="1:17" ht="46.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</row>
    <row r="763" spans="1:17" ht="46.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</row>
    <row r="764" spans="1:17" ht="46.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</row>
    <row r="765" spans="1:17" ht="46.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</row>
    <row r="766" spans="1:17" ht="46.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</row>
    <row r="767" spans="1:17" ht="46.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</row>
    <row r="768" spans="1:17" ht="46.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</row>
    <row r="769" spans="1:17" ht="46.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</row>
    <row r="770" spans="1:17" ht="46.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</row>
    <row r="771" spans="1:17" ht="46.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</row>
    <row r="772" spans="1:17" ht="46.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</row>
    <row r="773" spans="1:17" ht="46.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</row>
    <row r="774" spans="1:17" ht="46.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</row>
    <row r="775" spans="1:17" ht="46.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</row>
    <row r="776" spans="1:17" ht="46.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</row>
    <row r="777" spans="1:17" ht="46.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</row>
    <row r="778" spans="1:17" ht="46.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</row>
    <row r="779" spans="1:17" ht="46.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</row>
    <row r="780" spans="1:17" ht="46.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</row>
    <row r="781" spans="1:17" ht="46.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</row>
    <row r="782" spans="1:17" ht="46.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</row>
    <row r="783" spans="1:17" ht="46.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</row>
    <row r="784" spans="1:17" ht="46.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</row>
    <row r="785" spans="1:17" ht="46.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</row>
    <row r="786" spans="1:17" ht="46.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</row>
    <row r="787" spans="1:17" ht="46.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</row>
    <row r="788" spans="1:17" ht="46.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</row>
    <row r="789" spans="1:17" ht="46.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</row>
    <row r="790" spans="1:17" ht="46.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</row>
    <row r="791" spans="1:17" ht="46.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</row>
    <row r="792" spans="1:17" ht="46.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</row>
    <row r="793" spans="1:17" ht="46.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</row>
    <row r="794" spans="1:17" ht="46.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</row>
    <row r="795" spans="1:17" ht="46.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</row>
    <row r="796" spans="1:17" ht="46.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</row>
    <row r="797" spans="1:17" ht="46.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</row>
    <row r="798" spans="1:17" ht="46.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</row>
    <row r="799" spans="1:17" ht="46.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</row>
    <row r="800" spans="1:17" ht="46.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</row>
    <row r="801" spans="1:17" ht="46.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</row>
    <row r="802" spans="1:17" ht="46.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</row>
    <row r="803" spans="1:17" ht="46.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</row>
    <row r="804" spans="1:17" ht="46.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</row>
    <row r="805" spans="1:17" ht="46.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</row>
    <row r="806" spans="1:17" ht="46.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</row>
    <row r="807" spans="1:17" ht="46.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</row>
    <row r="808" spans="1:17" ht="46.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</row>
    <row r="809" spans="1:17" ht="46.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</row>
    <row r="810" spans="1:17" ht="46.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</row>
    <row r="811" spans="1:17" ht="46.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</row>
    <row r="812" spans="1:17" ht="46.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</row>
    <row r="813" spans="1:17" ht="46.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</row>
    <row r="814" spans="1:17" ht="46.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</row>
    <row r="815" spans="1:17" ht="46.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</row>
    <row r="816" spans="1:17" ht="46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</row>
    <row r="817" spans="1:17" ht="46.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</row>
    <row r="818" spans="1:17" ht="46.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</row>
    <row r="819" spans="1:17" ht="46.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</row>
    <row r="820" spans="1:17" ht="46.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</row>
    <row r="821" spans="1:17" ht="46.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</row>
    <row r="822" spans="1:17" ht="46.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</row>
    <row r="823" spans="1:17" ht="46.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</row>
    <row r="824" spans="1:17" ht="46.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</row>
    <row r="825" spans="1:17" ht="46.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</row>
    <row r="826" spans="1:17" ht="46.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</row>
    <row r="827" spans="1:17" ht="46.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</row>
    <row r="828" spans="1:17" ht="46.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</row>
    <row r="829" spans="1:17" ht="46.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</row>
    <row r="830" spans="1:17" ht="46.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</row>
    <row r="831" spans="1:17" ht="46.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</row>
    <row r="832" spans="1:17" ht="46.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</row>
    <row r="833" spans="1:17" ht="46.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</row>
    <row r="834" spans="1:17" ht="46.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</row>
    <row r="835" spans="1:17" ht="46.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</row>
    <row r="836" spans="1:17" ht="46.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</row>
    <row r="837" spans="1:17" ht="46.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</row>
    <row r="838" spans="1:17" ht="46.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</row>
    <row r="839" spans="1:17" ht="46.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</row>
    <row r="840" spans="1:17" ht="46.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</row>
    <row r="841" spans="1:17" ht="46.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</row>
    <row r="842" spans="1:17" ht="46.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</row>
    <row r="843" spans="1:17" ht="46.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</row>
    <row r="844" spans="1:17" ht="46.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</row>
    <row r="845" spans="1:17" ht="46.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</row>
    <row r="846" spans="1:17" ht="46.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</row>
    <row r="847" spans="1:17" ht="46.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</row>
    <row r="848" spans="1:17" ht="46.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</row>
    <row r="849" spans="1:17" ht="46.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</row>
    <row r="850" spans="1:17" ht="46.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</row>
    <row r="851" spans="1:17" ht="46.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</row>
    <row r="852" spans="1:17" ht="46.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</row>
    <row r="853" spans="1:17" ht="46.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</row>
    <row r="854" spans="1:17" ht="46.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</row>
    <row r="855" spans="1:17" ht="46.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</row>
    <row r="856" spans="1:17" ht="46.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</row>
    <row r="857" spans="1:17" ht="46.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</row>
    <row r="858" spans="1:17" ht="46.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</row>
    <row r="859" spans="1:17" ht="46.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</row>
    <row r="860" spans="1:17" ht="46.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</row>
    <row r="861" spans="1:17" ht="46.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</row>
    <row r="862" spans="1:17" ht="46.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</row>
    <row r="863" spans="1:17" ht="46.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</row>
    <row r="864" spans="1:17" ht="46.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</row>
    <row r="865" spans="1:17" ht="46.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</row>
    <row r="866" spans="1:17" ht="46.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</row>
    <row r="867" spans="1:17" ht="46.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</row>
    <row r="868" spans="1:17" ht="46.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</row>
    <row r="869" spans="1:17" ht="46.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</row>
    <row r="870" spans="1:17" ht="46.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</row>
    <row r="871" spans="1:17" ht="46.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</row>
    <row r="872" spans="1:17" ht="46.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</row>
    <row r="873" spans="1:17" ht="46.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</row>
    <row r="874" spans="1:17" ht="46.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</row>
    <row r="875" spans="1:17" ht="46.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</row>
    <row r="876" spans="1:17" ht="46.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</row>
    <row r="877" spans="1:17" ht="46.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</row>
    <row r="878" spans="1:17" ht="46.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</row>
    <row r="879" spans="1:17" ht="46.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</row>
    <row r="880" spans="1:17" ht="46.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</row>
    <row r="881" spans="1:17" ht="46.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</row>
    <row r="882" spans="1:17" ht="46.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</row>
    <row r="883" spans="1:17" ht="46.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</row>
    <row r="884" spans="1:17" ht="46.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</row>
    <row r="885" spans="1:17" ht="46.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</row>
    <row r="886" spans="1:17" ht="46.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</row>
    <row r="887" spans="1:17" ht="46.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</row>
    <row r="888" spans="1:17" ht="46.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</row>
    <row r="889" spans="1:17" ht="46.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</row>
    <row r="890" spans="1:17" ht="46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</row>
    <row r="891" spans="1:17" ht="46.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</row>
    <row r="892" spans="1:17" ht="46.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</row>
    <row r="893" spans="1:17" ht="46.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</row>
    <row r="894" spans="1:17" ht="46.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</row>
    <row r="895" spans="1:17" ht="46.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</row>
    <row r="896" spans="1:17" ht="46.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</row>
    <row r="897" spans="1:17" ht="46.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</row>
    <row r="898" spans="1:17" ht="46.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</row>
    <row r="899" spans="1:17" ht="46.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</row>
    <row r="900" spans="1:17" ht="46.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</row>
    <row r="901" spans="1:17" ht="46.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</row>
    <row r="902" spans="1:17" ht="46.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</row>
    <row r="903" spans="1:17" ht="46.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</row>
    <row r="904" spans="1:17" ht="46.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</row>
    <row r="905" spans="1:17" ht="46.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</row>
    <row r="906" spans="1:17" ht="46.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</row>
    <row r="907" spans="1:17" ht="46.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</row>
    <row r="908" spans="1:17" ht="46.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</row>
    <row r="909" spans="1:17" ht="46.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</row>
    <row r="910" spans="1:17" ht="46.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</row>
    <row r="911" spans="1:17" ht="46.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</row>
    <row r="912" spans="1:17" ht="46.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</row>
    <row r="913" spans="1:17" ht="46.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</row>
    <row r="914" spans="1:17" ht="46.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</row>
    <row r="915" spans="1:17" ht="46.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</row>
    <row r="916" spans="1:17" ht="46.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</row>
    <row r="917" spans="1:17" ht="46.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</row>
    <row r="918" spans="1:17" ht="46.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</row>
    <row r="919" spans="1:17" ht="46.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</row>
    <row r="920" spans="1:17" ht="46.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</row>
    <row r="921" spans="1:17" ht="46.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</row>
    <row r="922" spans="1:17" ht="46.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</row>
    <row r="923" spans="1:17" ht="46.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</row>
    <row r="924" spans="1:17" ht="46.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</row>
    <row r="925" spans="1:17" ht="46.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</row>
    <row r="926" spans="1:17" ht="46.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</row>
    <row r="927" spans="1:17" ht="46.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</row>
    <row r="928" spans="1:17" ht="46.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</row>
    <row r="929" spans="1:17" ht="46.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</row>
    <row r="930" spans="1:17" ht="46.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</row>
    <row r="931" spans="1:17" ht="46.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</row>
    <row r="932" spans="1:17" ht="46.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</row>
    <row r="933" spans="1:17" ht="46.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</row>
    <row r="934" spans="1:17" ht="46.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</row>
    <row r="935" spans="1:17" ht="46.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</row>
    <row r="936" spans="1:17" ht="46.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</row>
    <row r="937" spans="1:17" ht="46.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</row>
    <row r="938" spans="1:17" ht="46.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</row>
    <row r="939" spans="1:17" ht="46.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</row>
    <row r="940" spans="1:17" ht="46.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</row>
    <row r="941" spans="1:17" ht="46.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</row>
    <row r="942" spans="1:17" ht="46.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</row>
    <row r="943" spans="1:17" ht="46.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</row>
    <row r="944" spans="1:17" ht="46.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</row>
    <row r="945" spans="1:17" ht="46.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</row>
    <row r="946" spans="1:17" ht="46.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</row>
    <row r="947" spans="1:17" ht="46.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</row>
    <row r="948" spans="1:17" ht="46.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</row>
    <row r="949" spans="1:17" ht="46.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</row>
    <row r="950" spans="1:17" ht="46.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</row>
    <row r="951" spans="1:17" ht="46.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</row>
    <row r="952" spans="1:17" ht="46.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</row>
    <row r="953" spans="1:17" ht="46.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</row>
    <row r="954" spans="1:17" ht="46.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</row>
    <row r="955" spans="1:17" ht="46.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</row>
    <row r="956" spans="1:17" ht="46.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</row>
    <row r="957" spans="1:17" ht="46.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</row>
    <row r="958" spans="1:17" ht="46.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</row>
    <row r="959" spans="1:17" ht="46.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</row>
    <row r="960" spans="1:17" ht="46.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</row>
    <row r="961" spans="1:17" ht="46.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</row>
    <row r="962" spans="1:17" ht="46.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</row>
    <row r="963" spans="1:17" ht="46.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</row>
    <row r="964" spans="1:17" ht="46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</row>
    <row r="965" spans="1:17" ht="46.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</row>
    <row r="966" spans="1:17" ht="46.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</row>
    <row r="967" spans="1:17" ht="46.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</row>
    <row r="968" spans="1:17" ht="46.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</row>
    <row r="969" spans="1:17" ht="46.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</row>
    <row r="970" spans="1:17" ht="46.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</row>
    <row r="971" spans="1:17" ht="46.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</row>
    <row r="972" spans="1:17" ht="46.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</row>
    <row r="973" spans="1:17" ht="46.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</row>
    <row r="974" spans="1:17" ht="46.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</row>
    <row r="975" spans="1:17" ht="46.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</row>
    <row r="976" spans="1:17" ht="46.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</row>
    <row r="977" spans="1:17" ht="46.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</row>
    <row r="978" spans="1:17" ht="46.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</row>
    <row r="979" spans="1:17" ht="46.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</row>
    <row r="980" spans="1:17" ht="46.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</row>
    <row r="981" spans="1:17" ht="46.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</row>
    <row r="982" spans="1:17" ht="46.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</row>
  </sheetData>
  <mergeCells count="650">
    <mergeCell ref="A1:Q1"/>
    <mergeCell ref="A2:B2"/>
    <mergeCell ref="C2:L2"/>
    <mergeCell ref="M2:O2"/>
    <mergeCell ref="P2:Q2"/>
    <mergeCell ref="A3:B6"/>
    <mergeCell ref="C3:F6"/>
    <mergeCell ref="G3:H4"/>
    <mergeCell ref="I3:J4"/>
    <mergeCell ref="K3:N3"/>
    <mergeCell ref="O3:Q4"/>
    <mergeCell ref="K4:L4"/>
    <mergeCell ref="M4:N4"/>
    <mergeCell ref="G5:H5"/>
    <mergeCell ref="I5:J5"/>
    <mergeCell ref="K5:L5"/>
    <mergeCell ref="M5:N5"/>
    <mergeCell ref="O5:Q6"/>
    <mergeCell ref="G6:H6"/>
    <mergeCell ref="I6:J6"/>
    <mergeCell ref="K6:L6"/>
    <mergeCell ref="M6:N6"/>
    <mergeCell ref="A7:B10"/>
    <mergeCell ref="C7:F10"/>
    <mergeCell ref="G7:H8"/>
    <mergeCell ref="I7:J8"/>
    <mergeCell ref="K7:N7"/>
    <mergeCell ref="K10:L10"/>
    <mergeCell ref="M10:N10"/>
    <mergeCell ref="O7:Q8"/>
    <mergeCell ref="K8:L8"/>
    <mergeCell ref="M8:N8"/>
    <mergeCell ref="G9:H9"/>
    <mergeCell ref="I9:J9"/>
    <mergeCell ref="K9:L9"/>
    <mergeCell ref="M9:N9"/>
    <mergeCell ref="O9:Q10"/>
    <mergeCell ref="G10:H10"/>
    <mergeCell ref="I10:J10"/>
    <mergeCell ref="A11:B11"/>
    <mergeCell ref="C11:Q11"/>
    <mergeCell ref="A12:B15"/>
    <mergeCell ref="C12:F15"/>
    <mergeCell ref="G12:H13"/>
    <mergeCell ref="I12:J13"/>
    <mergeCell ref="K12:N12"/>
    <mergeCell ref="O12:Q13"/>
    <mergeCell ref="K13:L13"/>
    <mergeCell ref="M13:N13"/>
    <mergeCell ref="G14:H14"/>
    <mergeCell ref="I14:J14"/>
    <mergeCell ref="K14:L14"/>
    <mergeCell ref="M14:N14"/>
    <mergeCell ref="O14:Q15"/>
    <mergeCell ref="G15:H15"/>
    <mergeCell ref="I15:J15"/>
    <mergeCell ref="K15:L15"/>
    <mergeCell ref="M15:N15"/>
    <mergeCell ref="K18:L18"/>
    <mergeCell ref="M18:N18"/>
    <mergeCell ref="O18:Q19"/>
    <mergeCell ref="G19:H19"/>
    <mergeCell ref="I19:J19"/>
    <mergeCell ref="K19:L19"/>
    <mergeCell ref="M19:N19"/>
    <mergeCell ref="A16:B19"/>
    <mergeCell ref="C16:F19"/>
    <mergeCell ref="G16:H17"/>
    <mergeCell ref="I16:J17"/>
    <mergeCell ref="K16:N16"/>
    <mergeCell ref="O16:Q17"/>
    <mergeCell ref="K17:L17"/>
    <mergeCell ref="M17:N17"/>
    <mergeCell ref="G18:H18"/>
    <mergeCell ref="I18:J18"/>
    <mergeCell ref="A20:B20"/>
    <mergeCell ref="C20:Q20"/>
    <mergeCell ref="A21:D23"/>
    <mergeCell ref="E21:G23"/>
    <mergeCell ref="H21:H23"/>
    <mergeCell ref="I21:I23"/>
    <mergeCell ref="J21:J23"/>
    <mergeCell ref="K21:K23"/>
    <mergeCell ref="L21:L23"/>
    <mergeCell ref="M21:Q21"/>
    <mergeCell ref="B26:D26"/>
    <mergeCell ref="F26:G26"/>
    <mergeCell ref="B27:D27"/>
    <mergeCell ref="F27:G27"/>
    <mergeCell ref="B28:D28"/>
    <mergeCell ref="F28:G28"/>
    <mergeCell ref="M22:N22"/>
    <mergeCell ref="O22:P22"/>
    <mergeCell ref="Q22:Q23"/>
    <mergeCell ref="B24:D24"/>
    <mergeCell ref="F24:G24"/>
    <mergeCell ref="B25:D25"/>
    <mergeCell ref="F25:G25"/>
    <mergeCell ref="B32:D32"/>
    <mergeCell ref="F32:G32"/>
    <mergeCell ref="B33:D33"/>
    <mergeCell ref="F33:G33"/>
    <mergeCell ref="B34:D34"/>
    <mergeCell ref="F34:G34"/>
    <mergeCell ref="B29:D29"/>
    <mergeCell ref="F29:G29"/>
    <mergeCell ref="B30:D30"/>
    <mergeCell ref="F30:G30"/>
    <mergeCell ref="B31:D31"/>
    <mergeCell ref="F31:G31"/>
    <mergeCell ref="A35:B35"/>
    <mergeCell ref="C35:Q35"/>
    <mergeCell ref="A36:B39"/>
    <mergeCell ref="C36:F39"/>
    <mergeCell ref="G36:H37"/>
    <mergeCell ref="I36:J37"/>
    <mergeCell ref="K36:N36"/>
    <mergeCell ref="O36:Q37"/>
    <mergeCell ref="K37:L37"/>
    <mergeCell ref="M37:N37"/>
    <mergeCell ref="G38:H38"/>
    <mergeCell ref="I38:J38"/>
    <mergeCell ref="K38:L38"/>
    <mergeCell ref="M38:N38"/>
    <mergeCell ref="O38:Q39"/>
    <mergeCell ref="G39:H39"/>
    <mergeCell ref="I39:J39"/>
    <mergeCell ref="K39:L39"/>
    <mergeCell ref="M39:N39"/>
    <mergeCell ref="K42:L42"/>
    <mergeCell ref="M42:N42"/>
    <mergeCell ref="O42:Q43"/>
    <mergeCell ref="G43:H43"/>
    <mergeCell ref="I43:J43"/>
    <mergeCell ref="K43:L43"/>
    <mergeCell ref="M43:N43"/>
    <mergeCell ref="A40:B43"/>
    <mergeCell ref="C40:F43"/>
    <mergeCell ref="G40:H41"/>
    <mergeCell ref="I40:J41"/>
    <mergeCell ref="K40:N40"/>
    <mergeCell ref="O40:Q41"/>
    <mergeCell ref="K41:L41"/>
    <mergeCell ref="M41:N41"/>
    <mergeCell ref="G42:H42"/>
    <mergeCell ref="I42:J42"/>
    <mergeCell ref="A44:B44"/>
    <mergeCell ref="C44:Q44"/>
    <mergeCell ref="A45:D47"/>
    <mergeCell ref="E45:G47"/>
    <mergeCell ref="H45:H47"/>
    <mergeCell ref="I45:I47"/>
    <mergeCell ref="J45:J47"/>
    <mergeCell ref="K45:K47"/>
    <mergeCell ref="L45:L47"/>
    <mergeCell ref="M45:Q45"/>
    <mergeCell ref="M46:N46"/>
    <mergeCell ref="O46:P46"/>
    <mergeCell ref="Q46:Q47"/>
    <mergeCell ref="A48:A49"/>
    <mergeCell ref="B48:D49"/>
    <mergeCell ref="F48:G48"/>
    <mergeCell ref="H48:H49"/>
    <mergeCell ref="I48:I49"/>
    <mergeCell ref="J48:J49"/>
    <mergeCell ref="K48:K49"/>
    <mergeCell ref="F49:G49"/>
    <mergeCell ref="B50:D50"/>
    <mergeCell ref="F50:G50"/>
    <mergeCell ref="B51:D51"/>
    <mergeCell ref="F51:G51"/>
    <mergeCell ref="A52:B52"/>
    <mergeCell ref="C52:Q52"/>
    <mergeCell ref="L48:L49"/>
    <mergeCell ref="M48:M49"/>
    <mergeCell ref="N48:N49"/>
    <mergeCell ref="O48:O49"/>
    <mergeCell ref="P48:P49"/>
    <mergeCell ref="Q48:Q49"/>
    <mergeCell ref="K55:L55"/>
    <mergeCell ref="M55:N55"/>
    <mergeCell ref="O55:Q56"/>
    <mergeCell ref="G56:H56"/>
    <mergeCell ref="I56:J56"/>
    <mergeCell ref="K56:L56"/>
    <mergeCell ref="M56:N56"/>
    <mergeCell ref="A53:B56"/>
    <mergeCell ref="C53:F56"/>
    <mergeCell ref="G53:H54"/>
    <mergeCell ref="I53:J54"/>
    <mergeCell ref="K53:N53"/>
    <mergeCell ref="O53:Q54"/>
    <mergeCell ref="K54:L54"/>
    <mergeCell ref="M54:N54"/>
    <mergeCell ref="G55:H55"/>
    <mergeCell ref="I55:J55"/>
    <mergeCell ref="K59:L59"/>
    <mergeCell ref="M59:N59"/>
    <mergeCell ref="O59:Q60"/>
    <mergeCell ref="G60:H60"/>
    <mergeCell ref="I60:J60"/>
    <mergeCell ref="K60:L60"/>
    <mergeCell ref="M60:N60"/>
    <mergeCell ref="A57:B60"/>
    <mergeCell ref="C57:F60"/>
    <mergeCell ref="G57:H58"/>
    <mergeCell ref="I57:J58"/>
    <mergeCell ref="K57:N57"/>
    <mergeCell ref="O57:Q58"/>
    <mergeCell ref="K58:L58"/>
    <mergeCell ref="M58:N58"/>
    <mergeCell ref="G59:H59"/>
    <mergeCell ref="I59:J59"/>
    <mergeCell ref="K63:L63"/>
    <mergeCell ref="M63:N63"/>
    <mergeCell ref="O63:Q64"/>
    <mergeCell ref="G64:H64"/>
    <mergeCell ref="I64:J64"/>
    <mergeCell ref="K64:L64"/>
    <mergeCell ref="M64:N64"/>
    <mergeCell ref="A61:B64"/>
    <mergeCell ref="C61:F64"/>
    <mergeCell ref="G61:H62"/>
    <mergeCell ref="I61:J62"/>
    <mergeCell ref="K61:N61"/>
    <mergeCell ref="O61:Q62"/>
    <mergeCell ref="K62:L62"/>
    <mergeCell ref="M62:N62"/>
    <mergeCell ref="G63:H63"/>
    <mergeCell ref="I63:J63"/>
    <mergeCell ref="M67:N67"/>
    <mergeCell ref="O67:P67"/>
    <mergeCell ref="Q67:Q68"/>
    <mergeCell ref="B69:D69"/>
    <mergeCell ref="F69:G69"/>
    <mergeCell ref="B70:D70"/>
    <mergeCell ref="F70:G70"/>
    <mergeCell ref="A65:B65"/>
    <mergeCell ref="C65:Q65"/>
    <mergeCell ref="A66:D68"/>
    <mergeCell ref="E66:G68"/>
    <mergeCell ref="H66:H68"/>
    <mergeCell ref="I66:I68"/>
    <mergeCell ref="J66:J68"/>
    <mergeCell ref="K66:K68"/>
    <mergeCell ref="L66:L68"/>
    <mergeCell ref="M66:Q66"/>
    <mergeCell ref="Q73:Q74"/>
    <mergeCell ref="A73:A74"/>
    <mergeCell ref="B73:D74"/>
    <mergeCell ref="F73:G73"/>
    <mergeCell ref="I73:I74"/>
    <mergeCell ref="J73:J74"/>
    <mergeCell ref="K73:K74"/>
    <mergeCell ref="F74:G74"/>
    <mergeCell ref="L71:L72"/>
    <mergeCell ref="M71:M72"/>
    <mergeCell ref="N71:N72"/>
    <mergeCell ref="O71:O72"/>
    <mergeCell ref="P71:P72"/>
    <mergeCell ref="Q71:Q72"/>
    <mergeCell ref="A71:A72"/>
    <mergeCell ref="B71:D72"/>
    <mergeCell ref="F71:G71"/>
    <mergeCell ref="I71:I72"/>
    <mergeCell ref="J71:J72"/>
    <mergeCell ref="K71:K72"/>
    <mergeCell ref="F72:G72"/>
    <mergeCell ref="F75:G75"/>
    <mergeCell ref="H75:H76"/>
    <mergeCell ref="I75:I76"/>
    <mergeCell ref="J75:J76"/>
    <mergeCell ref="L73:L74"/>
    <mergeCell ref="M73:M74"/>
    <mergeCell ref="N73:N74"/>
    <mergeCell ref="O73:O74"/>
    <mergeCell ref="P73:P74"/>
    <mergeCell ref="M77:M78"/>
    <mergeCell ref="N77:N78"/>
    <mergeCell ref="O77:O78"/>
    <mergeCell ref="P77:P78"/>
    <mergeCell ref="Q77:Q78"/>
    <mergeCell ref="F78:G78"/>
    <mergeCell ref="Q75:Q76"/>
    <mergeCell ref="F76:G76"/>
    <mergeCell ref="A77:A78"/>
    <mergeCell ref="B77:D78"/>
    <mergeCell ref="F77:G77"/>
    <mergeCell ref="H77:H78"/>
    <mergeCell ref="I77:I78"/>
    <mergeCell ref="J77:J78"/>
    <mergeCell ref="K77:K78"/>
    <mergeCell ref="L77:L78"/>
    <mergeCell ref="K75:K76"/>
    <mergeCell ref="L75:L76"/>
    <mergeCell ref="M75:M76"/>
    <mergeCell ref="N75:N76"/>
    <mergeCell ref="O75:O76"/>
    <mergeCell ref="P75:P76"/>
    <mergeCell ref="A75:A76"/>
    <mergeCell ref="B75:D76"/>
    <mergeCell ref="A79:B79"/>
    <mergeCell ref="C79:Q79"/>
    <mergeCell ref="A80:B83"/>
    <mergeCell ref="C80:F83"/>
    <mergeCell ref="G80:H81"/>
    <mergeCell ref="I80:J81"/>
    <mergeCell ref="K80:N80"/>
    <mergeCell ref="O80:Q81"/>
    <mergeCell ref="K81:L81"/>
    <mergeCell ref="M81:N81"/>
    <mergeCell ref="G82:H82"/>
    <mergeCell ref="I82:J82"/>
    <mergeCell ref="K82:L82"/>
    <mergeCell ref="M82:N82"/>
    <mergeCell ref="O82:Q83"/>
    <mergeCell ref="G83:H83"/>
    <mergeCell ref="I83:J83"/>
    <mergeCell ref="K83:L83"/>
    <mergeCell ref="M83:N83"/>
    <mergeCell ref="K86:L86"/>
    <mergeCell ref="M86:N86"/>
    <mergeCell ref="O86:Q87"/>
    <mergeCell ref="G87:H87"/>
    <mergeCell ref="I87:J87"/>
    <mergeCell ref="K87:L87"/>
    <mergeCell ref="M87:N87"/>
    <mergeCell ref="A84:B87"/>
    <mergeCell ref="C84:F87"/>
    <mergeCell ref="G84:H85"/>
    <mergeCell ref="I84:J85"/>
    <mergeCell ref="K84:N84"/>
    <mergeCell ref="O84:Q85"/>
    <mergeCell ref="K85:L85"/>
    <mergeCell ref="M85:N85"/>
    <mergeCell ref="G86:H86"/>
    <mergeCell ref="I86:J86"/>
    <mergeCell ref="K90:L90"/>
    <mergeCell ref="M90:N90"/>
    <mergeCell ref="O90:Q91"/>
    <mergeCell ref="G91:H91"/>
    <mergeCell ref="I91:J91"/>
    <mergeCell ref="K91:L91"/>
    <mergeCell ref="M91:N91"/>
    <mergeCell ref="A88:B91"/>
    <mergeCell ref="C88:F91"/>
    <mergeCell ref="G88:H89"/>
    <mergeCell ref="I88:J89"/>
    <mergeCell ref="K88:N88"/>
    <mergeCell ref="O88:Q89"/>
    <mergeCell ref="K89:L89"/>
    <mergeCell ref="M89:N89"/>
    <mergeCell ref="G90:H90"/>
    <mergeCell ref="I90:J90"/>
    <mergeCell ref="K94:L94"/>
    <mergeCell ref="M94:N94"/>
    <mergeCell ref="O94:Q95"/>
    <mergeCell ref="G95:H95"/>
    <mergeCell ref="I95:J95"/>
    <mergeCell ref="K95:L95"/>
    <mergeCell ref="M95:N95"/>
    <mergeCell ref="A92:B95"/>
    <mergeCell ref="C92:F95"/>
    <mergeCell ref="G92:H93"/>
    <mergeCell ref="I92:J93"/>
    <mergeCell ref="K92:N92"/>
    <mergeCell ref="O92:Q93"/>
    <mergeCell ref="K93:L93"/>
    <mergeCell ref="M93:N93"/>
    <mergeCell ref="G94:H94"/>
    <mergeCell ref="I94:J94"/>
    <mergeCell ref="K98:L98"/>
    <mergeCell ref="M98:N98"/>
    <mergeCell ref="O98:Q99"/>
    <mergeCell ref="G99:H99"/>
    <mergeCell ref="I99:J99"/>
    <mergeCell ref="K99:L99"/>
    <mergeCell ref="M99:N99"/>
    <mergeCell ref="A96:B99"/>
    <mergeCell ref="C96:F99"/>
    <mergeCell ref="G96:H97"/>
    <mergeCell ref="I96:J97"/>
    <mergeCell ref="K96:N96"/>
    <mergeCell ref="O96:Q97"/>
    <mergeCell ref="K97:L97"/>
    <mergeCell ref="M97:N97"/>
    <mergeCell ref="G98:H98"/>
    <mergeCell ref="I98:J98"/>
    <mergeCell ref="K102:L102"/>
    <mergeCell ref="M102:N102"/>
    <mergeCell ref="O102:Q103"/>
    <mergeCell ref="G103:H103"/>
    <mergeCell ref="I103:J103"/>
    <mergeCell ref="K103:L103"/>
    <mergeCell ref="M103:N103"/>
    <mergeCell ref="A100:B103"/>
    <mergeCell ref="C100:F103"/>
    <mergeCell ref="G100:H101"/>
    <mergeCell ref="I100:J101"/>
    <mergeCell ref="K100:N100"/>
    <mergeCell ref="O100:Q101"/>
    <mergeCell ref="K101:L101"/>
    <mergeCell ref="M101:N101"/>
    <mergeCell ref="G102:H102"/>
    <mergeCell ref="I102:J102"/>
    <mergeCell ref="A104:B104"/>
    <mergeCell ref="C104:Q104"/>
    <mergeCell ref="A105:D107"/>
    <mergeCell ref="E105:G107"/>
    <mergeCell ref="H105:H107"/>
    <mergeCell ref="I105:I107"/>
    <mergeCell ref="J105:J107"/>
    <mergeCell ref="K105:K107"/>
    <mergeCell ref="L105:L107"/>
    <mergeCell ref="M105:Q105"/>
    <mergeCell ref="M106:N106"/>
    <mergeCell ref="O106:P106"/>
    <mergeCell ref="Q106:Q107"/>
    <mergeCell ref="A108:A109"/>
    <mergeCell ref="B108:D109"/>
    <mergeCell ref="E108:E109"/>
    <mergeCell ref="F108:G109"/>
    <mergeCell ref="H108:H109"/>
    <mergeCell ref="I108:I109"/>
    <mergeCell ref="J108:J109"/>
    <mergeCell ref="Q108:Q109"/>
    <mergeCell ref="B110:D110"/>
    <mergeCell ref="F110:G110"/>
    <mergeCell ref="B111:D111"/>
    <mergeCell ref="F111:G111"/>
    <mergeCell ref="A112:A113"/>
    <mergeCell ref="B112:D113"/>
    <mergeCell ref="E112:E113"/>
    <mergeCell ref="F112:G113"/>
    <mergeCell ref="H112:H113"/>
    <mergeCell ref="K108:K109"/>
    <mergeCell ref="L108:L109"/>
    <mergeCell ref="M108:M109"/>
    <mergeCell ref="N108:N109"/>
    <mergeCell ref="O108:O109"/>
    <mergeCell ref="P108:P109"/>
    <mergeCell ref="O112:O113"/>
    <mergeCell ref="P112:P113"/>
    <mergeCell ref="Q112:Q113"/>
    <mergeCell ref="B114:D114"/>
    <mergeCell ref="F114:G114"/>
    <mergeCell ref="B115:D115"/>
    <mergeCell ref="F115:G115"/>
    <mergeCell ref="I112:I113"/>
    <mergeCell ref="J112:J113"/>
    <mergeCell ref="K112:K113"/>
    <mergeCell ref="L112:L113"/>
    <mergeCell ref="M112:M113"/>
    <mergeCell ref="N112:N113"/>
    <mergeCell ref="B119:D119"/>
    <mergeCell ref="F119:G119"/>
    <mergeCell ref="B120:D120"/>
    <mergeCell ref="F120:G120"/>
    <mergeCell ref="A121:A122"/>
    <mergeCell ref="B121:D122"/>
    <mergeCell ref="F121:G121"/>
    <mergeCell ref="B116:D116"/>
    <mergeCell ref="F116:G116"/>
    <mergeCell ref="B117:D117"/>
    <mergeCell ref="F117:G117"/>
    <mergeCell ref="B118:D118"/>
    <mergeCell ref="F118:G118"/>
    <mergeCell ref="N121:N122"/>
    <mergeCell ref="O121:O122"/>
    <mergeCell ref="P121:P122"/>
    <mergeCell ref="Q121:Q122"/>
    <mergeCell ref="F122:G122"/>
    <mergeCell ref="B123:D123"/>
    <mergeCell ref="F123:G123"/>
    <mergeCell ref="H121:H122"/>
    <mergeCell ref="I121:I122"/>
    <mergeCell ref="J121:J122"/>
    <mergeCell ref="K121:K122"/>
    <mergeCell ref="L121:L122"/>
    <mergeCell ref="M121:M122"/>
    <mergeCell ref="B127:D127"/>
    <mergeCell ref="F127:G127"/>
    <mergeCell ref="A128:A129"/>
    <mergeCell ref="B128:D129"/>
    <mergeCell ref="F128:G128"/>
    <mergeCell ref="H128:H129"/>
    <mergeCell ref="B124:D124"/>
    <mergeCell ref="F124:G124"/>
    <mergeCell ref="B125:D125"/>
    <mergeCell ref="F125:G125"/>
    <mergeCell ref="B126:D126"/>
    <mergeCell ref="F126:G126"/>
    <mergeCell ref="O128:O129"/>
    <mergeCell ref="P128:P129"/>
    <mergeCell ref="Q128:Q129"/>
    <mergeCell ref="F129:G129"/>
    <mergeCell ref="A130:B130"/>
    <mergeCell ref="C130:Q130"/>
    <mergeCell ref="I128:I129"/>
    <mergeCell ref="J128:J129"/>
    <mergeCell ref="K128:K129"/>
    <mergeCell ref="L128:L129"/>
    <mergeCell ref="M128:M129"/>
    <mergeCell ref="N128:N129"/>
    <mergeCell ref="K133:L133"/>
    <mergeCell ref="M133:N133"/>
    <mergeCell ref="O133:Q134"/>
    <mergeCell ref="G134:H134"/>
    <mergeCell ref="I134:J134"/>
    <mergeCell ref="K134:L134"/>
    <mergeCell ref="M134:N134"/>
    <mergeCell ref="A131:B134"/>
    <mergeCell ref="C131:F134"/>
    <mergeCell ref="G131:H132"/>
    <mergeCell ref="I131:J132"/>
    <mergeCell ref="K131:N131"/>
    <mergeCell ref="O131:Q132"/>
    <mergeCell ref="K132:L132"/>
    <mergeCell ref="M132:N132"/>
    <mergeCell ref="G133:H133"/>
    <mergeCell ref="I133:J133"/>
    <mergeCell ref="K137:L137"/>
    <mergeCell ref="M137:N137"/>
    <mergeCell ref="O137:Q138"/>
    <mergeCell ref="G138:H138"/>
    <mergeCell ref="I138:J138"/>
    <mergeCell ref="K138:L138"/>
    <mergeCell ref="M138:N138"/>
    <mergeCell ref="A135:B138"/>
    <mergeCell ref="C135:F138"/>
    <mergeCell ref="G135:H136"/>
    <mergeCell ref="I135:J136"/>
    <mergeCell ref="K135:N135"/>
    <mergeCell ref="O135:Q136"/>
    <mergeCell ref="K136:L136"/>
    <mergeCell ref="M136:N136"/>
    <mergeCell ref="G137:H137"/>
    <mergeCell ref="I137:J137"/>
    <mergeCell ref="A139:B139"/>
    <mergeCell ref="C139:Q139"/>
    <mergeCell ref="A140:D142"/>
    <mergeCell ref="E140:G142"/>
    <mergeCell ref="H140:H142"/>
    <mergeCell ref="I140:I142"/>
    <mergeCell ref="J140:J142"/>
    <mergeCell ref="K140:K142"/>
    <mergeCell ref="L140:L142"/>
    <mergeCell ref="M140:Q140"/>
    <mergeCell ref="M141:N141"/>
    <mergeCell ref="O141:P141"/>
    <mergeCell ref="Q141:Q142"/>
    <mergeCell ref="A143:A144"/>
    <mergeCell ref="B143:D144"/>
    <mergeCell ref="E143:E144"/>
    <mergeCell ref="F143:G144"/>
    <mergeCell ref="H143:H144"/>
    <mergeCell ref="I143:I144"/>
    <mergeCell ref="J143:J144"/>
    <mergeCell ref="O145:O147"/>
    <mergeCell ref="P145:P147"/>
    <mergeCell ref="Q145:Q147"/>
    <mergeCell ref="F146:G146"/>
    <mergeCell ref="H146:H147"/>
    <mergeCell ref="F147:G147"/>
    <mergeCell ref="Q143:Q144"/>
    <mergeCell ref="A145:A147"/>
    <mergeCell ref="B145:D147"/>
    <mergeCell ref="F145:G145"/>
    <mergeCell ref="I145:I147"/>
    <mergeCell ref="J145:J147"/>
    <mergeCell ref="K145:K147"/>
    <mergeCell ref="L145:L147"/>
    <mergeCell ref="M145:M147"/>
    <mergeCell ref="N145:N147"/>
    <mergeCell ref="K143:K144"/>
    <mergeCell ref="L143:L144"/>
    <mergeCell ref="M143:M144"/>
    <mergeCell ref="N143:N144"/>
    <mergeCell ref="O143:O144"/>
    <mergeCell ref="P143:P144"/>
    <mergeCell ref="Q148:Q149"/>
    <mergeCell ref="F149:G149"/>
    <mergeCell ref="B150:D150"/>
    <mergeCell ref="F150:G150"/>
    <mergeCell ref="A151:A152"/>
    <mergeCell ref="B151:D152"/>
    <mergeCell ref="F151:G151"/>
    <mergeCell ref="H151:H152"/>
    <mergeCell ref="I151:I152"/>
    <mergeCell ref="J151:J152"/>
    <mergeCell ref="K148:K149"/>
    <mergeCell ref="L148:L149"/>
    <mergeCell ref="M148:M149"/>
    <mergeCell ref="N148:N149"/>
    <mergeCell ref="O148:O149"/>
    <mergeCell ref="P148:P149"/>
    <mergeCell ref="A148:A149"/>
    <mergeCell ref="B148:D149"/>
    <mergeCell ref="F148:G148"/>
    <mergeCell ref="H148:H149"/>
    <mergeCell ref="I148:I149"/>
    <mergeCell ref="J148:J149"/>
    <mergeCell ref="Q151:Q152"/>
    <mergeCell ref="F152:G152"/>
    <mergeCell ref="B153:D153"/>
    <mergeCell ref="F153:G153"/>
    <mergeCell ref="B154:D154"/>
    <mergeCell ref="F154:G154"/>
    <mergeCell ref="K151:K152"/>
    <mergeCell ref="L151:L152"/>
    <mergeCell ref="M151:M152"/>
    <mergeCell ref="N151:N152"/>
    <mergeCell ref="O151:O152"/>
    <mergeCell ref="P151:P152"/>
    <mergeCell ref="A155:B155"/>
    <mergeCell ref="C155:Q155"/>
    <mergeCell ref="A156:B159"/>
    <mergeCell ref="C156:F159"/>
    <mergeCell ref="G156:H157"/>
    <mergeCell ref="I156:J157"/>
    <mergeCell ref="K156:N156"/>
    <mergeCell ref="O156:Q157"/>
    <mergeCell ref="K157:L157"/>
    <mergeCell ref="M157:N157"/>
    <mergeCell ref="G158:H158"/>
    <mergeCell ref="I158:J158"/>
    <mergeCell ref="K158:L158"/>
    <mergeCell ref="M158:N158"/>
    <mergeCell ref="O158:Q159"/>
    <mergeCell ref="G159:H159"/>
    <mergeCell ref="I159:J159"/>
    <mergeCell ref="K159:L159"/>
    <mergeCell ref="M159:N159"/>
    <mergeCell ref="M162:N162"/>
    <mergeCell ref="O162:P162"/>
    <mergeCell ref="Q162:Q163"/>
    <mergeCell ref="B164:D164"/>
    <mergeCell ref="F164:G164"/>
    <mergeCell ref="B165:D165"/>
    <mergeCell ref="F165:G165"/>
    <mergeCell ref="A160:B160"/>
    <mergeCell ref="C160:Q160"/>
    <mergeCell ref="A161:D163"/>
    <mergeCell ref="E161:G163"/>
    <mergeCell ref="H161:H163"/>
    <mergeCell ref="I161:I163"/>
    <mergeCell ref="J161:J163"/>
    <mergeCell ref="K161:K163"/>
    <mergeCell ref="L161:L163"/>
    <mergeCell ref="M161:Q161"/>
  </mergeCells>
  <hyperlinks>
    <hyperlink ref="O63" r:id="rId1"/>
  </hyperlinks>
  <pageMargins left="0.25" right="0.25" top="0.75" bottom="0.75" header="0.3" footer="0.3"/>
  <pageSetup paperSize="9" scale="28" orientation="landscape" r:id="rId2"/>
  <rowBreaks count="8" manualBreakCount="8">
    <brk id="32" max="16383" man="1"/>
    <brk id="44" max="16383" man="1"/>
    <brk id="65" max="16383" man="1"/>
    <brk id="74" max="16383" man="1"/>
    <brk id="99" max="16383" man="1"/>
    <brk id="114" max="16383" man="1"/>
    <brk id="123" max="16383" man="1"/>
    <brk id="1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Y76"/>
  <sheetViews>
    <sheetView view="pageBreakPreview" topLeftCell="A70" zoomScale="60" zoomScaleNormal="60" workbookViewId="0">
      <selection activeCell="H75" sqref="H75"/>
    </sheetView>
  </sheetViews>
  <sheetFormatPr defaultColWidth="12.625" defaultRowHeight="75.75" customHeight="1" x14ac:dyDescent="0.2"/>
  <cols>
    <col min="1" max="3" width="12.625" style="28"/>
    <col min="4" max="4" width="36.125" style="28" customWidth="1"/>
    <col min="5" max="5" width="14.75" style="28" hidden="1" customWidth="1"/>
    <col min="6" max="6" width="12.625" style="28" hidden="1" customWidth="1"/>
    <col min="7" max="7" width="30.875" style="28" customWidth="1"/>
    <col min="8" max="8" width="33.125" style="28" customWidth="1"/>
    <col min="9" max="9" width="35.5" style="28" customWidth="1"/>
    <col min="10" max="10" width="23.125" style="28" hidden="1" customWidth="1"/>
    <col min="11" max="11" width="20.125" style="28" customWidth="1"/>
    <col min="12" max="15" width="12.625" style="28"/>
    <col min="16" max="16" width="20.375" style="28" bestFit="1" customWidth="1"/>
    <col min="17" max="17" width="12.625" style="28"/>
    <col min="18" max="18" width="21.125" style="28" customWidth="1"/>
    <col min="19" max="16384" width="12.625" style="28"/>
  </cols>
  <sheetData>
    <row r="1" spans="1:18" s="27" customFormat="1" ht="75.75" customHeight="1" x14ac:dyDescent="0.2">
      <c r="A1" s="189" t="s">
        <v>0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R1" s="26"/>
    </row>
    <row r="2" spans="1:18" ht="228" customHeight="1" x14ac:dyDescent="0.35">
      <c r="A2" s="475" t="s">
        <v>391</v>
      </c>
      <c r="B2" s="137"/>
      <c r="C2" s="232" t="s">
        <v>392</v>
      </c>
      <c r="D2" s="187"/>
      <c r="E2" s="187"/>
      <c r="F2" s="187"/>
      <c r="G2" s="187"/>
      <c r="H2" s="187"/>
      <c r="I2" s="187"/>
      <c r="J2" s="187"/>
      <c r="K2" s="187"/>
      <c r="L2" s="185"/>
      <c r="M2" s="476" t="s">
        <v>3</v>
      </c>
      <c r="N2" s="203"/>
      <c r="O2" s="137"/>
      <c r="P2" s="249" t="s">
        <v>393</v>
      </c>
      <c r="Q2" s="159"/>
      <c r="R2" s="26"/>
    </row>
    <row r="3" spans="1:18" ht="75.75" customHeight="1" x14ac:dyDescent="0.35">
      <c r="A3" s="465" t="s">
        <v>829</v>
      </c>
      <c r="B3" s="466"/>
      <c r="C3" s="471" t="s">
        <v>394</v>
      </c>
      <c r="D3" s="206"/>
      <c r="E3" s="206"/>
      <c r="F3" s="207"/>
      <c r="G3" s="472"/>
      <c r="H3" s="207"/>
      <c r="I3" s="472" t="s">
        <v>6</v>
      </c>
      <c r="J3" s="207"/>
      <c r="K3" s="462" t="s">
        <v>7</v>
      </c>
      <c r="L3" s="203"/>
      <c r="M3" s="203"/>
      <c r="N3" s="137"/>
      <c r="O3" s="473" t="s">
        <v>924</v>
      </c>
      <c r="P3" s="206"/>
      <c r="Q3" s="207"/>
      <c r="R3" s="26"/>
    </row>
    <row r="4" spans="1:18" ht="75.75" customHeight="1" x14ac:dyDescent="0.35">
      <c r="A4" s="467"/>
      <c r="B4" s="468"/>
      <c r="C4" s="163"/>
      <c r="D4" s="164"/>
      <c r="E4" s="164"/>
      <c r="F4" s="165"/>
      <c r="G4" s="166"/>
      <c r="H4" s="168"/>
      <c r="I4" s="166"/>
      <c r="J4" s="168"/>
      <c r="K4" s="463" t="s">
        <v>8</v>
      </c>
      <c r="L4" s="137"/>
      <c r="M4" s="463" t="s">
        <v>9</v>
      </c>
      <c r="N4" s="137"/>
      <c r="O4" s="166"/>
      <c r="P4" s="167"/>
      <c r="Q4" s="168"/>
      <c r="R4" s="26"/>
    </row>
    <row r="5" spans="1:18" ht="75.75" customHeight="1" x14ac:dyDescent="0.35">
      <c r="A5" s="467"/>
      <c r="B5" s="468"/>
      <c r="C5" s="163"/>
      <c r="D5" s="164"/>
      <c r="E5" s="164"/>
      <c r="F5" s="165"/>
      <c r="G5" s="463" t="s">
        <v>10</v>
      </c>
      <c r="H5" s="137"/>
      <c r="I5" s="464">
        <v>2021</v>
      </c>
      <c r="J5" s="137"/>
      <c r="K5" s="464">
        <v>2024</v>
      </c>
      <c r="L5" s="137"/>
      <c r="M5" s="464">
        <v>2026</v>
      </c>
      <c r="N5" s="137"/>
      <c r="O5" s="474" t="s">
        <v>824</v>
      </c>
      <c r="P5" s="206"/>
      <c r="Q5" s="207"/>
      <c r="R5" s="26"/>
    </row>
    <row r="6" spans="1:18" ht="75.75" customHeight="1" x14ac:dyDescent="0.35">
      <c r="A6" s="469"/>
      <c r="B6" s="470"/>
      <c r="C6" s="166"/>
      <c r="D6" s="167"/>
      <c r="E6" s="167"/>
      <c r="F6" s="168"/>
      <c r="G6" s="463" t="s">
        <v>11</v>
      </c>
      <c r="H6" s="137"/>
      <c r="I6" s="464" t="s">
        <v>832</v>
      </c>
      <c r="J6" s="137"/>
      <c r="K6" s="464" t="s">
        <v>833</v>
      </c>
      <c r="L6" s="137"/>
      <c r="M6" s="464" t="s">
        <v>834</v>
      </c>
      <c r="N6" s="137"/>
      <c r="O6" s="166"/>
      <c r="P6" s="167"/>
      <c r="Q6" s="168"/>
      <c r="R6" s="26"/>
    </row>
    <row r="7" spans="1:18" ht="75.75" customHeight="1" x14ac:dyDescent="0.35">
      <c r="A7" s="465" t="s">
        <v>836</v>
      </c>
      <c r="B7" s="466"/>
      <c r="C7" s="471" t="s">
        <v>395</v>
      </c>
      <c r="D7" s="206"/>
      <c r="E7" s="206"/>
      <c r="F7" s="207"/>
      <c r="G7" s="472"/>
      <c r="H7" s="207"/>
      <c r="I7" s="472" t="s">
        <v>6</v>
      </c>
      <c r="J7" s="207"/>
      <c r="K7" s="462" t="s">
        <v>7</v>
      </c>
      <c r="L7" s="203"/>
      <c r="M7" s="203"/>
      <c r="N7" s="137"/>
      <c r="O7" s="473" t="s">
        <v>924</v>
      </c>
      <c r="P7" s="206"/>
      <c r="Q7" s="207"/>
      <c r="R7" s="26"/>
    </row>
    <row r="8" spans="1:18" ht="75.75" customHeight="1" x14ac:dyDescent="0.35">
      <c r="A8" s="467"/>
      <c r="B8" s="468"/>
      <c r="C8" s="163"/>
      <c r="D8" s="164"/>
      <c r="E8" s="164"/>
      <c r="F8" s="165"/>
      <c r="G8" s="166"/>
      <c r="H8" s="168"/>
      <c r="I8" s="166"/>
      <c r="J8" s="168"/>
      <c r="K8" s="463" t="s">
        <v>8</v>
      </c>
      <c r="L8" s="137"/>
      <c r="M8" s="463" t="s">
        <v>9</v>
      </c>
      <c r="N8" s="137"/>
      <c r="O8" s="166"/>
      <c r="P8" s="167"/>
      <c r="Q8" s="168"/>
      <c r="R8" s="26"/>
    </row>
    <row r="9" spans="1:18" ht="75.75" customHeight="1" x14ac:dyDescent="0.35">
      <c r="A9" s="467"/>
      <c r="B9" s="468"/>
      <c r="C9" s="163"/>
      <c r="D9" s="164"/>
      <c r="E9" s="164"/>
      <c r="F9" s="165"/>
      <c r="G9" s="463" t="s">
        <v>10</v>
      </c>
      <c r="H9" s="137"/>
      <c r="I9" s="464">
        <v>2021</v>
      </c>
      <c r="J9" s="137"/>
      <c r="K9" s="464">
        <v>2024</v>
      </c>
      <c r="L9" s="137"/>
      <c r="M9" s="464">
        <v>2026</v>
      </c>
      <c r="N9" s="137"/>
      <c r="O9" s="474" t="s">
        <v>754</v>
      </c>
      <c r="P9" s="206"/>
      <c r="Q9" s="207"/>
      <c r="R9" s="26"/>
    </row>
    <row r="10" spans="1:18" ht="75.75" customHeight="1" x14ac:dyDescent="0.35">
      <c r="A10" s="469"/>
      <c r="B10" s="470"/>
      <c r="C10" s="166"/>
      <c r="D10" s="167"/>
      <c r="E10" s="167"/>
      <c r="F10" s="168"/>
      <c r="G10" s="463" t="s">
        <v>11</v>
      </c>
      <c r="H10" s="137"/>
      <c r="I10" s="459">
        <v>0.14899999999999999</v>
      </c>
      <c r="J10" s="137"/>
      <c r="K10" s="461">
        <v>0.159</v>
      </c>
      <c r="L10" s="137"/>
      <c r="M10" s="459">
        <v>0.16900000000000001</v>
      </c>
      <c r="N10" s="137"/>
      <c r="O10" s="166"/>
      <c r="P10" s="167"/>
      <c r="Q10" s="168"/>
      <c r="R10" s="29"/>
    </row>
    <row r="11" spans="1:18" ht="75.75" customHeight="1" x14ac:dyDescent="0.35">
      <c r="A11" s="465" t="s">
        <v>835</v>
      </c>
      <c r="B11" s="466"/>
      <c r="C11" s="471" t="s">
        <v>396</v>
      </c>
      <c r="D11" s="206"/>
      <c r="E11" s="206"/>
      <c r="F11" s="207"/>
      <c r="G11" s="472"/>
      <c r="H11" s="207"/>
      <c r="I11" s="472" t="s">
        <v>6</v>
      </c>
      <c r="J11" s="207"/>
      <c r="K11" s="462" t="s">
        <v>7</v>
      </c>
      <c r="L11" s="203"/>
      <c r="M11" s="203"/>
      <c r="N11" s="137"/>
      <c r="O11" s="473" t="s">
        <v>924</v>
      </c>
      <c r="P11" s="206"/>
      <c r="Q11" s="207"/>
      <c r="R11" s="26"/>
    </row>
    <row r="12" spans="1:18" ht="75.75" customHeight="1" x14ac:dyDescent="0.35">
      <c r="A12" s="467"/>
      <c r="B12" s="468"/>
      <c r="C12" s="163"/>
      <c r="D12" s="164"/>
      <c r="E12" s="164"/>
      <c r="F12" s="165"/>
      <c r="G12" s="166"/>
      <c r="H12" s="168"/>
      <c r="I12" s="166"/>
      <c r="J12" s="168"/>
      <c r="K12" s="463" t="s">
        <v>8</v>
      </c>
      <c r="L12" s="137"/>
      <c r="M12" s="463" t="s">
        <v>9</v>
      </c>
      <c r="N12" s="137"/>
      <c r="O12" s="166"/>
      <c r="P12" s="167"/>
      <c r="Q12" s="168"/>
      <c r="R12" s="26"/>
    </row>
    <row r="13" spans="1:18" ht="75.75" customHeight="1" x14ac:dyDescent="0.35">
      <c r="A13" s="467"/>
      <c r="B13" s="468"/>
      <c r="C13" s="163"/>
      <c r="D13" s="164"/>
      <c r="E13" s="164"/>
      <c r="F13" s="165"/>
      <c r="G13" s="463" t="s">
        <v>10</v>
      </c>
      <c r="H13" s="137"/>
      <c r="I13" s="464">
        <v>2020</v>
      </c>
      <c r="J13" s="137"/>
      <c r="K13" s="464">
        <v>2024</v>
      </c>
      <c r="L13" s="137"/>
      <c r="M13" s="464">
        <v>2026</v>
      </c>
      <c r="N13" s="137"/>
      <c r="O13" s="474" t="s">
        <v>397</v>
      </c>
      <c r="P13" s="206"/>
      <c r="Q13" s="207"/>
      <c r="R13" s="26"/>
    </row>
    <row r="14" spans="1:18" ht="75.75" customHeight="1" x14ac:dyDescent="0.35">
      <c r="A14" s="469"/>
      <c r="B14" s="470"/>
      <c r="C14" s="166"/>
      <c r="D14" s="167"/>
      <c r="E14" s="167"/>
      <c r="F14" s="168"/>
      <c r="G14" s="463" t="s">
        <v>11</v>
      </c>
      <c r="H14" s="137"/>
      <c r="I14" s="459" t="s">
        <v>398</v>
      </c>
      <c r="J14" s="137"/>
      <c r="K14" s="461">
        <v>0.48899999999999999</v>
      </c>
      <c r="L14" s="137"/>
      <c r="M14" s="459">
        <v>0.50900000000000001</v>
      </c>
      <c r="N14" s="137"/>
      <c r="O14" s="166"/>
      <c r="P14" s="167"/>
      <c r="Q14" s="168"/>
      <c r="R14" s="26"/>
    </row>
    <row r="15" spans="1:18" ht="75.75" customHeight="1" x14ac:dyDescent="0.35">
      <c r="A15" s="465" t="s">
        <v>837</v>
      </c>
      <c r="B15" s="466"/>
      <c r="C15" s="471" t="s">
        <v>399</v>
      </c>
      <c r="D15" s="206"/>
      <c r="E15" s="206"/>
      <c r="F15" s="207"/>
      <c r="G15" s="472"/>
      <c r="H15" s="207"/>
      <c r="I15" s="472" t="s">
        <v>6</v>
      </c>
      <c r="J15" s="207"/>
      <c r="K15" s="462" t="s">
        <v>7</v>
      </c>
      <c r="L15" s="203"/>
      <c r="M15" s="203"/>
      <c r="N15" s="137"/>
      <c r="O15" s="473" t="s">
        <v>924</v>
      </c>
      <c r="P15" s="206"/>
      <c r="Q15" s="207"/>
      <c r="R15" s="26"/>
    </row>
    <row r="16" spans="1:18" ht="75.75" customHeight="1" x14ac:dyDescent="0.35">
      <c r="A16" s="467"/>
      <c r="B16" s="468"/>
      <c r="C16" s="163"/>
      <c r="D16" s="164"/>
      <c r="E16" s="164"/>
      <c r="F16" s="165"/>
      <c r="G16" s="166"/>
      <c r="H16" s="168"/>
      <c r="I16" s="166"/>
      <c r="J16" s="168"/>
      <c r="K16" s="463" t="s">
        <v>8</v>
      </c>
      <c r="L16" s="137"/>
      <c r="M16" s="463" t="s">
        <v>9</v>
      </c>
      <c r="N16" s="137"/>
      <c r="O16" s="166"/>
      <c r="P16" s="167"/>
      <c r="Q16" s="168"/>
      <c r="R16" s="26"/>
    </row>
    <row r="17" spans="1:18" ht="75.75" customHeight="1" x14ac:dyDescent="0.35">
      <c r="A17" s="467"/>
      <c r="B17" s="468"/>
      <c r="C17" s="163"/>
      <c r="D17" s="164"/>
      <c r="E17" s="164"/>
      <c r="F17" s="165"/>
      <c r="G17" s="463" t="s">
        <v>10</v>
      </c>
      <c r="H17" s="137"/>
      <c r="I17" s="464">
        <v>2021</v>
      </c>
      <c r="J17" s="137"/>
      <c r="K17" s="464">
        <v>2024</v>
      </c>
      <c r="L17" s="137"/>
      <c r="M17" s="464">
        <v>2026</v>
      </c>
      <c r="N17" s="137"/>
      <c r="O17" s="474" t="s">
        <v>824</v>
      </c>
      <c r="P17" s="206"/>
      <c r="Q17" s="207"/>
      <c r="R17" s="26"/>
    </row>
    <row r="18" spans="1:18" ht="75.75" customHeight="1" x14ac:dyDescent="0.35">
      <c r="A18" s="469"/>
      <c r="B18" s="470"/>
      <c r="C18" s="166"/>
      <c r="D18" s="167"/>
      <c r="E18" s="167"/>
      <c r="F18" s="168"/>
      <c r="G18" s="463" t="s">
        <v>11</v>
      </c>
      <c r="H18" s="137"/>
      <c r="I18" s="459">
        <v>0.34599999999999997</v>
      </c>
      <c r="J18" s="137"/>
      <c r="K18" s="460">
        <v>0.3</v>
      </c>
      <c r="L18" s="137"/>
      <c r="M18" s="460">
        <v>0.25</v>
      </c>
      <c r="N18" s="137"/>
      <c r="O18" s="166"/>
      <c r="P18" s="167"/>
      <c r="Q18" s="168"/>
      <c r="R18" s="26"/>
    </row>
    <row r="19" spans="1:18" ht="75.75" customHeight="1" x14ac:dyDescent="0.35">
      <c r="A19" s="507" t="s">
        <v>401</v>
      </c>
      <c r="B19" s="137"/>
      <c r="C19" s="482" t="s">
        <v>402</v>
      </c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203"/>
      <c r="Q19" s="137"/>
      <c r="R19" s="26"/>
    </row>
    <row r="20" spans="1:18" ht="75.75" customHeight="1" x14ac:dyDescent="0.35">
      <c r="A20" s="487" t="s">
        <v>403</v>
      </c>
      <c r="B20" s="207"/>
      <c r="C20" s="491" t="s">
        <v>404</v>
      </c>
      <c r="D20" s="206"/>
      <c r="E20" s="206"/>
      <c r="F20" s="207"/>
      <c r="G20" s="493"/>
      <c r="H20" s="207"/>
      <c r="I20" s="493" t="s">
        <v>6</v>
      </c>
      <c r="J20" s="207"/>
      <c r="K20" s="478" t="s">
        <v>7</v>
      </c>
      <c r="L20" s="203"/>
      <c r="M20" s="203"/>
      <c r="N20" s="137"/>
      <c r="O20" s="506" t="s">
        <v>924</v>
      </c>
      <c r="P20" s="206"/>
      <c r="Q20" s="207"/>
      <c r="R20" s="26"/>
    </row>
    <row r="21" spans="1:18" ht="75.75" customHeight="1" x14ac:dyDescent="0.35">
      <c r="A21" s="163"/>
      <c r="B21" s="165"/>
      <c r="C21" s="163"/>
      <c r="D21" s="164"/>
      <c r="E21" s="164"/>
      <c r="F21" s="165"/>
      <c r="G21" s="166"/>
      <c r="H21" s="168"/>
      <c r="I21" s="166"/>
      <c r="J21" s="168"/>
      <c r="K21" s="484" t="s">
        <v>8</v>
      </c>
      <c r="L21" s="137"/>
      <c r="M21" s="484" t="s">
        <v>9</v>
      </c>
      <c r="N21" s="137"/>
      <c r="O21" s="166"/>
      <c r="P21" s="167"/>
      <c r="Q21" s="168"/>
      <c r="R21" s="26"/>
    </row>
    <row r="22" spans="1:18" ht="75.75" customHeight="1" x14ac:dyDescent="0.35">
      <c r="A22" s="163"/>
      <c r="B22" s="165"/>
      <c r="C22" s="163"/>
      <c r="D22" s="164"/>
      <c r="E22" s="164"/>
      <c r="F22" s="165"/>
      <c r="G22" s="485" t="s">
        <v>10</v>
      </c>
      <c r="H22" s="137"/>
      <c r="I22" s="479">
        <v>2020</v>
      </c>
      <c r="J22" s="137"/>
      <c r="K22" s="479">
        <v>2024</v>
      </c>
      <c r="L22" s="137"/>
      <c r="M22" s="479">
        <v>2026</v>
      </c>
      <c r="N22" s="137"/>
      <c r="O22" s="491" t="s">
        <v>772</v>
      </c>
      <c r="P22" s="206"/>
      <c r="Q22" s="207"/>
      <c r="R22" s="26"/>
    </row>
    <row r="23" spans="1:18" ht="75.75" customHeight="1" x14ac:dyDescent="0.35">
      <c r="A23" s="166"/>
      <c r="B23" s="168"/>
      <c r="C23" s="166"/>
      <c r="D23" s="167"/>
      <c r="E23" s="167"/>
      <c r="F23" s="168"/>
      <c r="G23" s="485" t="s">
        <v>11</v>
      </c>
      <c r="H23" s="137"/>
      <c r="I23" s="508">
        <v>1419</v>
      </c>
      <c r="J23" s="137"/>
      <c r="K23" s="508">
        <v>1560</v>
      </c>
      <c r="L23" s="137"/>
      <c r="M23" s="508">
        <v>1716</v>
      </c>
      <c r="N23" s="137"/>
      <c r="O23" s="166"/>
      <c r="P23" s="167"/>
      <c r="Q23" s="168"/>
      <c r="R23" s="26"/>
    </row>
    <row r="24" spans="1:18" ht="75.75" customHeight="1" x14ac:dyDescent="0.35">
      <c r="A24" s="487" t="s">
        <v>405</v>
      </c>
      <c r="B24" s="207"/>
      <c r="C24" s="491" t="s">
        <v>406</v>
      </c>
      <c r="D24" s="206"/>
      <c r="E24" s="206"/>
      <c r="F24" s="207"/>
      <c r="G24" s="493"/>
      <c r="H24" s="207"/>
      <c r="I24" s="493" t="s">
        <v>6</v>
      </c>
      <c r="J24" s="207"/>
      <c r="K24" s="478" t="s">
        <v>7</v>
      </c>
      <c r="L24" s="203"/>
      <c r="M24" s="203"/>
      <c r="N24" s="137"/>
      <c r="O24" s="506" t="s">
        <v>924</v>
      </c>
      <c r="P24" s="206"/>
      <c r="Q24" s="207"/>
      <c r="R24" s="26"/>
    </row>
    <row r="25" spans="1:18" ht="75.75" customHeight="1" x14ac:dyDescent="0.35">
      <c r="A25" s="163"/>
      <c r="B25" s="165"/>
      <c r="C25" s="163"/>
      <c r="D25" s="164"/>
      <c r="E25" s="164"/>
      <c r="F25" s="165"/>
      <c r="G25" s="166"/>
      <c r="H25" s="168"/>
      <c r="I25" s="166"/>
      <c r="J25" s="168"/>
      <c r="K25" s="484" t="s">
        <v>8</v>
      </c>
      <c r="L25" s="137"/>
      <c r="M25" s="484" t="s">
        <v>9</v>
      </c>
      <c r="N25" s="137"/>
      <c r="O25" s="166"/>
      <c r="P25" s="167"/>
      <c r="Q25" s="168"/>
      <c r="R25" s="26"/>
    </row>
    <row r="26" spans="1:18" ht="75.75" customHeight="1" x14ac:dyDescent="0.35">
      <c r="A26" s="163"/>
      <c r="B26" s="165"/>
      <c r="C26" s="163"/>
      <c r="D26" s="164"/>
      <c r="E26" s="164"/>
      <c r="F26" s="165"/>
      <c r="G26" s="485" t="s">
        <v>10</v>
      </c>
      <c r="H26" s="137"/>
      <c r="I26" s="479">
        <v>2020</v>
      </c>
      <c r="J26" s="137"/>
      <c r="K26" s="479">
        <v>2024</v>
      </c>
      <c r="L26" s="137"/>
      <c r="M26" s="479">
        <v>2026</v>
      </c>
      <c r="N26" s="137"/>
      <c r="O26" s="491" t="s">
        <v>824</v>
      </c>
      <c r="P26" s="206"/>
      <c r="Q26" s="207"/>
      <c r="R26" s="26"/>
    </row>
    <row r="27" spans="1:18" ht="75.75" customHeight="1" x14ac:dyDescent="0.35">
      <c r="A27" s="166"/>
      <c r="B27" s="168"/>
      <c r="C27" s="166"/>
      <c r="D27" s="167"/>
      <c r="E27" s="167"/>
      <c r="F27" s="168"/>
      <c r="G27" s="485" t="s">
        <v>11</v>
      </c>
      <c r="H27" s="137"/>
      <c r="I27" s="479" t="s">
        <v>407</v>
      </c>
      <c r="J27" s="137"/>
      <c r="K27" s="481" t="s">
        <v>408</v>
      </c>
      <c r="L27" s="137"/>
      <c r="M27" s="490" t="s">
        <v>409</v>
      </c>
      <c r="N27" s="137"/>
      <c r="O27" s="166"/>
      <c r="P27" s="167"/>
      <c r="Q27" s="168"/>
      <c r="R27" s="26"/>
    </row>
    <row r="28" spans="1:18" ht="75.75" customHeight="1" x14ac:dyDescent="0.35">
      <c r="A28" s="487" t="s">
        <v>410</v>
      </c>
      <c r="B28" s="207"/>
      <c r="C28" s="491" t="s">
        <v>411</v>
      </c>
      <c r="D28" s="206"/>
      <c r="E28" s="206"/>
      <c r="F28" s="207"/>
      <c r="G28" s="493"/>
      <c r="H28" s="207"/>
      <c r="I28" s="493" t="s">
        <v>6</v>
      </c>
      <c r="J28" s="207"/>
      <c r="K28" s="478" t="s">
        <v>7</v>
      </c>
      <c r="L28" s="203"/>
      <c r="M28" s="203"/>
      <c r="N28" s="137"/>
      <c r="O28" s="506" t="s">
        <v>924</v>
      </c>
      <c r="P28" s="206"/>
      <c r="Q28" s="207"/>
      <c r="R28" s="26"/>
    </row>
    <row r="29" spans="1:18" ht="75.75" customHeight="1" x14ac:dyDescent="0.35">
      <c r="A29" s="163"/>
      <c r="B29" s="165"/>
      <c r="C29" s="163"/>
      <c r="D29" s="164"/>
      <c r="E29" s="164"/>
      <c r="F29" s="165"/>
      <c r="G29" s="166"/>
      <c r="H29" s="168"/>
      <c r="I29" s="166"/>
      <c r="J29" s="168"/>
      <c r="K29" s="484" t="s">
        <v>8</v>
      </c>
      <c r="L29" s="137"/>
      <c r="M29" s="484" t="s">
        <v>9</v>
      </c>
      <c r="N29" s="137"/>
      <c r="O29" s="166"/>
      <c r="P29" s="167"/>
      <c r="Q29" s="168"/>
      <c r="R29" s="26"/>
    </row>
    <row r="30" spans="1:18" ht="75.75" customHeight="1" x14ac:dyDescent="0.35">
      <c r="A30" s="163"/>
      <c r="B30" s="165"/>
      <c r="C30" s="163"/>
      <c r="D30" s="164"/>
      <c r="E30" s="164"/>
      <c r="F30" s="165"/>
      <c r="G30" s="485" t="s">
        <v>10</v>
      </c>
      <c r="H30" s="137"/>
      <c r="I30" s="479">
        <v>2021</v>
      </c>
      <c r="J30" s="137"/>
      <c r="K30" s="479">
        <v>2024</v>
      </c>
      <c r="L30" s="137"/>
      <c r="M30" s="479">
        <v>2026</v>
      </c>
      <c r="N30" s="137"/>
      <c r="O30" s="491" t="s">
        <v>754</v>
      </c>
      <c r="P30" s="206"/>
      <c r="Q30" s="207"/>
      <c r="R30" s="26"/>
    </row>
    <row r="31" spans="1:18" ht="75.75" customHeight="1" x14ac:dyDescent="0.35">
      <c r="A31" s="166"/>
      <c r="B31" s="168"/>
      <c r="C31" s="166"/>
      <c r="D31" s="167"/>
      <c r="E31" s="167"/>
      <c r="F31" s="168"/>
      <c r="G31" s="485" t="s">
        <v>11</v>
      </c>
      <c r="H31" s="137"/>
      <c r="I31" s="481">
        <v>0.75</v>
      </c>
      <c r="J31" s="137"/>
      <c r="K31" s="481">
        <v>0.78</v>
      </c>
      <c r="L31" s="137"/>
      <c r="M31" s="481">
        <v>0.81</v>
      </c>
      <c r="N31" s="137"/>
      <c r="O31" s="166"/>
      <c r="P31" s="167"/>
      <c r="Q31" s="168"/>
      <c r="R31" s="26"/>
    </row>
    <row r="32" spans="1:18" ht="75.75" customHeight="1" x14ac:dyDescent="0.35">
      <c r="A32" s="484" t="s">
        <v>20</v>
      </c>
      <c r="B32" s="137"/>
      <c r="C32" s="482" t="s">
        <v>777</v>
      </c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137"/>
      <c r="R32" s="26"/>
    </row>
    <row r="33" spans="1:25" ht="75.75" customHeight="1" x14ac:dyDescent="0.35">
      <c r="A33" s="486" t="s">
        <v>925</v>
      </c>
      <c r="B33" s="206"/>
      <c r="C33" s="206"/>
      <c r="D33" s="207"/>
      <c r="E33" s="486" t="s">
        <v>926</v>
      </c>
      <c r="F33" s="206"/>
      <c r="G33" s="207"/>
      <c r="H33" s="172" t="s">
        <v>21</v>
      </c>
      <c r="I33" s="172" t="s">
        <v>22</v>
      </c>
      <c r="J33" s="172" t="s">
        <v>23</v>
      </c>
      <c r="K33" s="172" t="s">
        <v>24</v>
      </c>
      <c r="L33" s="172" t="s">
        <v>25</v>
      </c>
      <c r="M33" s="483" t="s">
        <v>26</v>
      </c>
      <c r="N33" s="203"/>
      <c r="O33" s="203"/>
      <c r="P33" s="203"/>
      <c r="Q33" s="137"/>
      <c r="R33" s="26"/>
    </row>
    <row r="34" spans="1:25" ht="75.75" customHeight="1" x14ac:dyDescent="0.35">
      <c r="A34" s="163"/>
      <c r="B34" s="164"/>
      <c r="C34" s="164"/>
      <c r="D34" s="165"/>
      <c r="E34" s="163"/>
      <c r="F34" s="164"/>
      <c r="G34" s="165"/>
      <c r="H34" s="170"/>
      <c r="I34" s="170"/>
      <c r="J34" s="170"/>
      <c r="K34" s="170"/>
      <c r="L34" s="170"/>
      <c r="M34" s="176" t="s">
        <v>27</v>
      </c>
      <c r="N34" s="137"/>
      <c r="O34" s="176" t="s">
        <v>28</v>
      </c>
      <c r="P34" s="137"/>
      <c r="Q34" s="177" t="s">
        <v>29</v>
      </c>
      <c r="R34" s="29"/>
      <c r="S34" s="30"/>
      <c r="T34" s="30"/>
      <c r="U34" s="30"/>
      <c r="V34" s="30"/>
      <c r="W34" s="30"/>
      <c r="X34" s="30"/>
      <c r="Y34" s="30"/>
    </row>
    <row r="35" spans="1:25" ht="75.75" customHeight="1" x14ac:dyDescent="0.2">
      <c r="A35" s="166"/>
      <c r="B35" s="167"/>
      <c r="C35" s="167"/>
      <c r="D35" s="168"/>
      <c r="E35" s="166"/>
      <c r="F35" s="167"/>
      <c r="G35" s="168"/>
      <c r="H35" s="171"/>
      <c r="I35" s="171"/>
      <c r="J35" s="171"/>
      <c r="K35" s="171"/>
      <c r="L35" s="171"/>
      <c r="M35" s="38" t="s">
        <v>30</v>
      </c>
      <c r="N35" s="38" t="s">
        <v>31</v>
      </c>
      <c r="O35" s="38" t="s">
        <v>30</v>
      </c>
      <c r="P35" s="38" t="s">
        <v>32</v>
      </c>
      <c r="Q35" s="171"/>
      <c r="R35" s="26"/>
    </row>
    <row r="36" spans="1:25" ht="156.75" customHeight="1" x14ac:dyDescent="0.35">
      <c r="A36" s="85" t="s">
        <v>413</v>
      </c>
      <c r="B36" s="150" t="s">
        <v>414</v>
      </c>
      <c r="C36" s="203"/>
      <c r="D36" s="137"/>
      <c r="E36" s="85" t="s">
        <v>415</v>
      </c>
      <c r="F36" s="150" t="s">
        <v>416</v>
      </c>
      <c r="G36" s="489"/>
      <c r="H36" s="39" t="s">
        <v>754</v>
      </c>
      <c r="I36" s="86" t="s">
        <v>56</v>
      </c>
      <c r="J36" s="86" t="s">
        <v>417</v>
      </c>
      <c r="K36" s="87" t="s">
        <v>61</v>
      </c>
      <c r="L36" s="86" t="s">
        <v>93</v>
      </c>
      <c r="M36" s="86"/>
      <c r="N36" s="86"/>
      <c r="O36" s="86"/>
      <c r="P36" s="86"/>
      <c r="Q36" s="86"/>
      <c r="R36" s="26"/>
    </row>
    <row r="37" spans="1:25" ht="183.75" customHeight="1" x14ac:dyDescent="0.35">
      <c r="A37" s="85" t="s">
        <v>418</v>
      </c>
      <c r="B37" s="150" t="s">
        <v>419</v>
      </c>
      <c r="C37" s="203"/>
      <c r="D37" s="137"/>
      <c r="E37" s="85" t="s">
        <v>420</v>
      </c>
      <c r="F37" s="150" t="s">
        <v>421</v>
      </c>
      <c r="G37" s="489"/>
      <c r="H37" s="86" t="s">
        <v>909</v>
      </c>
      <c r="I37" s="86" t="s">
        <v>417</v>
      </c>
      <c r="J37" s="86"/>
      <c r="K37" s="87" t="s">
        <v>61</v>
      </c>
      <c r="L37" s="88">
        <v>2218112</v>
      </c>
      <c r="M37" s="89">
        <v>2218112</v>
      </c>
      <c r="N37" s="86">
        <v>270110</v>
      </c>
      <c r="O37" s="90"/>
      <c r="P37" s="86" t="s">
        <v>422</v>
      </c>
      <c r="Q37" s="88"/>
      <c r="R37" s="26"/>
    </row>
    <row r="38" spans="1:25" ht="109.5" customHeight="1" x14ac:dyDescent="0.35">
      <c r="A38" s="85" t="s">
        <v>423</v>
      </c>
      <c r="B38" s="150" t="s">
        <v>424</v>
      </c>
      <c r="C38" s="203"/>
      <c r="D38" s="137"/>
      <c r="E38" s="85" t="s">
        <v>425</v>
      </c>
      <c r="F38" s="150" t="s">
        <v>426</v>
      </c>
      <c r="G38" s="489"/>
      <c r="H38" s="86" t="s">
        <v>910</v>
      </c>
      <c r="I38" s="86" t="s">
        <v>417</v>
      </c>
      <c r="J38" s="86"/>
      <c r="K38" s="87" t="s">
        <v>61</v>
      </c>
      <c r="L38" s="88">
        <v>50000</v>
      </c>
      <c r="M38" s="86"/>
      <c r="N38" s="90"/>
      <c r="O38" s="90"/>
      <c r="P38" s="86"/>
      <c r="Q38" s="88">
        <v>50000</v>
      </c>
      <c r="R38" s="26"/>
    </row>
    <row r="39" spans="1:25" ht="143.25" customHeight="1" x14ac:dyDescent="0.35">
      <c r="A39" s="222" t="s">
        <v>427</v>
      </c>
      <c r="B39" s="205" t="s">
        <v>428</v>
      </c>
      <c r="C39" s="206"/>
      <c r="D39" s="207"/>
      <c r="E39" s="91" t="s">
        <v>429</v>
      </c>
      <c r="F39" s="150" t="s">
        <v>430</v>
      </c>
      <c r="G39" s="137"/>
      <c r="H39" s="86" t="s">
        <v>431</v>
      </c>
      <c r="I39" s="129" t="s">
        <v>432</v>
      </c>
      <c r="J39" s="131"/>
      <c r="K39" s="131" t="s">
        <v>103</v>
      </c>
      <c r="L39" s="147">
        <v>6550</v>
      </c>
      <c r="M39" s="147"/>
      <c r="N39" s="147"/>
      <c r="O39" s="147">
        <v>6550</v>
      </c>
      <c r="P39" s="131" t="s">
        <v>97</v>
      </c>
      <c r="Q39" s="147"/>
      <c r="R39" s="26"/>
    </row>
    <row r="40" spans="1:25" ht="114.75" customHeight="1" x14ac:dyDescent="0.35">
      <c r="A40" s="488"/>
      <c r="B40" s="208"/>
      <c r="C40" s="209"/>
      <c r="D40" s="210"/>
      <c r="E40" s="91" t="s">
        <v>433</v>
      </c>
      <c r="F40" s="150" t="s">
        <v>434</v>
      </c>
      <c r="G40" s="137"/>
      <c r="H40" s="86" t="s">
        <v>435</v>
      </c>
      <c r="I40" s="130"/>
      <c r="J40" s="132"/>
      <c r="K40" s="132"/>
      <c r="L40" s="148"/>
      <c r="M40" s="148"/>
      <c r="N40" s="148"/>
      <c r="O40" s="148"/>
      <c r="P40" s="132"/>
      <c r="Q40" s="148"/>
      <c r="R40" s="26"/>
    </row>
    <row r="41" spans="1:25" ht="134.25" customHeight="1" x14ac:dyDescent="0.35">
      <c r="A41" s="222" t="s">
        <v>436</v>
      </c>
      <c r="B41" s="205" t="s">
        <v>437</v>
      </c>
      <c r="C41" s="206"/>
      <c r="D41" s="207"/>
      <c r="E41" s="91" t="s">
        <v>438</v>
      </c>
      <c r="F41" s="150" t="s">
        <v>439</v>
      </c>
      <c r="G41" s="137"/>
      <c r="H41" s="86" t="s">
        <v>440</v>
      </c>
      <c r="I41" s="129" t="s">
        <v>432</v>
      </c>
      <c r="J41" s="131"/>
      <c r="K41" s="131" t="s">
        <v>61</v>
      </c>
      <c r="L41" s="147">
        <f>3150+8500</f>
        <v>11650</v>
      </c>
      <c r="M41" s="147"/>
      <c r="N41" s="147"/>
      <c r="O41" s="147"/>
      <c r="P41" s="147"/>
      <c r="Q41" s="147">
        <f t="shared" ref="Q41" si="0">3150+8500</f>
        <v>11650</v>
      </c>
      <c r="R41" s="26"/>
    </row>
    <row r="42" spans="1:25" ht="134.25" customHeight="1" x14ac:dyDescent="0.35">
      <c r="A42" s="171"/>
      <c r="B42" s="166"/>
      <c r="C42" s="167"/>
      <c r="D42" s="168"/>
      <c r="E42" s="91" t="s">
        <v>441</v>
      </c>
      <c r="F42" s="150" t="s">
        <v>442</v>
      </c>
      <c r="G42" s="137"/>
      <c r="H42" s="86" t="s">
        <v>443</v>
      </c>
      <c r="I42" s="130"/>
      <c r="J42" s="132"/>
      <c r="K42" s="132"/>
      <c r="L42" s="148"/>
      <c r="M42" s="148"/>
      <c r="N42" s="148"/>
      <c r="O42" s="148"/>
      <c r="P42" s="148"/>
      <c r="Q42" s="148"/>
      <c r="R42" s="26"/>
    </row>
    <row r="43" spans="1:25" ht="135" customHeight="1" x14ac:dyDescent="0.35">
      <c r="A43" s="85" t="s">
        <v>444</v>
      </c>
      <c r="B43" s="150" t="s">
        <v>445</v>
      </c>
      <c r="C43" s="203"/>
      <c r="D43" s="137"/>
      <c r="E43" s="91" t="s">
        <v>446</v>
      </c>
      <c r="F43" s="150" t="s">
        <v>447</v>
      </c>
      <c r="G43" s="137"/>
      <c r="H43" s="39" t="s">
        <v>911</v>
      </c>
      <c r="I43" s="86" t="s">
        <v>417</v>
      </c>
      <c r="J43" s="92"/>
      <c r="K43" s="93" t="s">
        <v>61</v>
      </c>
      <c r="L43" s="88">
        <v>50000</v>
      </c>
      <c r="M43" s="88"/>
      <c r="N43" s="86"/>
      <c r="O43" s="88"/>
      <c r="P43" s="86"/>
      <c r="Q43" s="88">
        <v>50000</v>
      </c>
      <c r="R43" s="26"/>
    </row>
    <row r="44" spans="1:25" ht="186.6" customHeight="1" x14ac:dyDescent="0.35">
      <c r="A44" s="85" t="s">
        <v>448</v>
      </c>
      <c r="B44" s="150" t="s">
        <v>838</v>
      </c>
      <c r="C44" s="203"/>
      <c r="D44" s="137"/>
      <c r="E44" s="91" t="s">
        <v>449</v>
      </c>
      <c r="F44" s="150" t="s">
        <v>450</v>
      </c>
      <c r="G44" s="489"/>
      <c r="H44" s="39" t="s">
        <v>451</v>
      </c>
      <c r="I44" s="39" t="s">
        <v>452</v>
      </c>
      <c r="J44" s="39"/>
      <c r="K44" s="90" t="s">
        <v>72</v>
      </c>
      <c r="L44" s="88" t="s">
        <v>93</v>
      </c>
      <c r="M44" s="88"/>
      <c r="N44" s="90"/>
      <c r="O44" s="88"/>
      <c r="P44" s="86"/>
      <c r="Q44" s="88"/>
      <c r="R44" s="26"/>
    </row>
    <row r="45" spans="1:25" ht="170.25" customHeight="1" x14ac:dyDescent="0.35">
      <c r="A45" s="85" t="s">
        <v>453</v>
      </c>
      <c r="B45" s="150" t="s">
        <v>454</v>
      </c>
      <c r="C45" s="203"/>
      <c r="D45" s="137"/>
      <c r="E45" s="91" t="s">
        <v>455</v>
      </c>
      <c r="F45" s="150" t="s">
        <v>456</v>
      </c>
      <c r="G45" s="137"/>
      <c r="H45" s="39" t="s">
        <v>903</v>
      </c>
      <c r="I45" s="92" t="s">
        <v>452</v>
      </c>
      <c r="J45" s="92"/>
      <c r="K45" s="87" t="s">
        <v>61</v>
      </c>
      <c r="L45" s="88">
        <v>25000</v>
      </c>
      <c r="M45" s="88"/>
      <c r="N45" s="90"/>
      <c r="O45" s="86"/>
      <c r="P45" s="86"/>
      <c r="Q45" s="88">
        <v>25000</v>
      </c>
      <c r="R45" s="26"/>
    </row>
    <row r="46" spans="1:25" ht="107.25" customHeight="1" x14ac:dyDescent="0.35">
      <c r="A46" s="85" t="s">
        <v>457</v>
      </c>
      <c r="B46" s="150" t="s">
        <v>458</v>
      </c>
      <c r="C46" s="203"/>
      <c r="D46" s="137"/>
      <c r="E46" s="94" t="s">
        <v>459</v>
      </c>
      <c r="F46" s="150" t="s">
        <v>826</v>
      </c>
      <c r="G46" s="137"/>
      <c r="H46" s="39" t="s">
        <v>754</v>
      </c>
      <c r="I46" s="86" t="s">
        <v>56</v>
      </c>
      <c r="J46" s="86"/>
      <c r="K46" s="90" t="s">
        <v>61</v>
      </c>
      <c r="L46" s="88" t="s">
        <v>93</v>
      </c>
      <c r="M46" s="88"/>
      <c r="N46" s="86"/>
      <c r="O46" s="86"/>
      <c r="P46" s="86"/>
      <c r="Q46" s="86"/>
      <c r="R46" s="26"/>
    </row>
    <row r="47" spans="1:25" ht="118.5" customHeight="1" x14ac:dyDescent="0.35">
      <c r="A47" s="85" t="s">
        <v>460</v>
      </c>
      <c r="B47" s="150" t="s">
        <v>461</v>
      </c>
      <c r="C47" s="203"/>
      <c r="D47" s="137"/>
      <c r="E47" s="95" t="s">
        <v>462</v>
      </c>
      <c r="F47" s="150" t="s">
        <v>463</v>
      </c>
      <c r="G47" s="137"/>
      <c r="H47" s="39" t="s">
        <v>754</v>
      </c>
      <c r="I47" s="86" t="s">
        <v>56</v>
      </c>
      <c r="J47" s="86"/>
      <c r="K47" s="90" t="s">
        <v>61</v>
      </c>
      <c r="L47" s="88" t="s">
        <v>93</v>
      </c>
      <c r="M47" s="88"/>
      <c r="N47" s="86"/>
      <c r="O47" s="86"/>
      <c r="P47" s="86"/>
      <c r="Q47" s="86"/>
      <c r="R47" s="26"/>
    </row>
    <row r="48" spans="1:25" ht="128.25" customHeight="1" x14ac:dyDescent="0.35">
      <c r="A48" s="85" t="s">
        <v>464</v>
      </c>
      <c r="B48" s="150" t="s">
        <v>465</v>
      </c>
      <c r="C48" s="203"/>
      <c r="D48" s="137"/>
      <c r="E48" s="95" t="s">
        <v>466</v>
      </c>
      <c r="F48" s="150" t="s">
        <v>467</v>
      </c>
      <c r="G48" s="137"/>
      <c r="H48" s="39" t="s">
        <v>754</v>
      </c>
      <c r="I48" s="86" t="s">
        <v>56</v>
      </c>
      <c r="J48" s="86"/>
      <c r="K48" s="90" t="s">
        <v>61</v>
      </c>
      <c r="L48" s="88" t="s">
        <v>93</v>
      </c>
      <c r="M48" s="88"/>
      <c r="N48" s="39"/>
      <c r="O48" s="86"/>
      <c r="P48" s="86"/>
      <c r="Q48" s="86"/>
    </row>
    <row r="49" spans="1:18" ht="107.25" customHeight="1" x14ac:dyDescent="0.35">
      <c r="A49" s="85" t="s">
        <v>468</v>
      </c>
      <c r="B49" s="150" t="s">
        <v>469</v>
      </c>
      <c r="C49" s="203"/>
      <c r="D49" s="137"/>
      <c r="E49" s="95" t="s">
        <v>470</v>
      </c>
      <c r="F49" s="150" t="s">
        <v>471</v>
      </c>
      <c r="G49" s="137"/>
      <c r="H49" s="39" t="s">
        <v>754</v>
      </c>
      <c r="I49" s="86" t="s">
        <v>56</v>
      </c>
      <c r="J49" s="39" t="s">
        <v>348</v>
      </c>
      <c r="K49" s="90" t="s">
        <v>61</v>
      </c>
      <c r="L49" s="88" t="s">
        <v>93</v>
      </c>
      <c r="M49" s="88"/>
      <c r="N49" s="39"/>
      <c r="O49" s="86"/>
      <c r="P49" s="86"/>
      <c r="Q49" s="86"/>
    </row>
    <row r="50" spans="1:18" ht="115.5" customHeight="1" x14ac:dyDescent="0.35">
      <c r="A50" s="96" t="s">
        <v>472</v>
      </c>
      <c r="B50" s="150" t="s">
        <v>473</v>
      </c>
      <c r="C50" s="203"/>
      <c r="D50" s="137"/>
      <c r="E50" s="97" t="s">
        <v>474</v>
      </c>
      <c r="F50" s="504" t="s">
        <v>475</v>
      </c>
      <c r="G50" s="505"/>
      <c r="H50" s="42" t="s">
        <v>476</v>
      </c>
      <c r="I50" s="42" t="s">
        <v>477</v>
      </c>
      <c r="J50" s="98"/>
      <c r="K50" s="99" t="s">
        <v>61</v>
      </c>
      <c r="L50" s="86" t="s">
        <v>93</v>
      </c>
      <c r="M50" s="86"/>
      <c r="N50" s="99"/>
      <c r="O50" s="99"/>
      <c r="P50" s="98"/>
      <c r="Q50" s="99"/>
    </row>
    <row r="51" spans="1:18" ht="75.75" customHeight="1" x14ac:dyDescent="0.35">
      <c r="A51" s="484" t="s">
        <v>478</v>
      </c>
      <c r="B51" s="137"/>
      <c r="C51" s="503" t="s">
        <v>830</v>
      </c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137"/>
    </row>
    <row r="52" spans="1:18" ht="75.75" customHeight="1" x14ac:dyDescent="0.35">
      <c r="A52" s="487" t="s">
        <v>479</v>
      </c>
      <c r="B52" s="207"/>
      <c r="C52" s="494" t="s">
        <v>480</v>
      </c>
      <c r="D52" s="495"/>
      <c r="E52" s="495"/>
      <c r="F52" s="496"/>
      <c r="G52" s="477"/>
      <c r="H52" s="207"/>
      <c r="I52" s="477" t="s">
        <v>6</v>
      </c>
      <c r="J52" s="207"/>
      <c r="K52" s="478" t="s">
        <v>7</v>
      </c>
      <c r="L52" s="203"/>
      <c r="M52" s="203"/>
      <c r="N52" s="137"/>
      <c r="O52" s="506" t="s">
        <v>924</v>
      </c>
      <c r="P52" s="206"/>
      <c r="Q52" s="207"/>
    </row>
    <row r="53" spans="1:18" ht="75.75" customHeight="1" x14ac:dyDescent="0.35">
      <c r="A53" s="163"/>
      <c r="B53" s="165"/>
      <c r="C53" s="497"/>
      <c r="D53" s="498"/>
      <c r="E53" s="498"/>
      <c r="F53" s="499"/>
      <c r="G53" s="166"/>
      <c r="H53" s="168"/>
      <c r="I53" s="166"/>
      <c r="J53" s="168"/>
      <c r="K53" s="478" t="s">
        <v>8</v>
      </c>
      <c r="L53" s="137"/>
      <c r="M53" s="478" t="s">
        <v>9</v>
      </c>
      <c r="N53" s="137"/>
      <c r="O53" s="166"/>
      <c r="P53" s="167"/>
      <c r="Q53" s="168"/>
    </row>
    <row r="54" spans="1:18" ht="75.75" customHeight="1" x14ac:dyDescent="0.35">
      <c r="A54" s="163"/>
      <c r="B54" s="165"/>
      <c r="C54" s="497"/>
      <c r="D54" s="498"/>
      <c r="E54" s="498"/>
      <c r="F54" s="499"/>
      <c r="G54" s="485" t="s">
        <v>10</v>
      </c>
      <c r="H54" s="137"/>
      <c r="I54" s="479">
        <v>2021</v>
      </c>
      <c r="J54" s="137"/>
      <c r="K54" s="479">
        <v>2024</v>
      </c>
      <c r="L54" s="137"/>
      <c r="M54" s="479">
        <v>2026</v>
      </c>
      <c r="N54" s="137"/>
      <c r="O54" s="491" t="s">
        <v>754</v>
      </c>
      <c r="P54" s="206"/>
      <c r="Q54" s="207"/>
    </row>
    <row r="55" spans="1:18" ht="75.75" customHeight="1" x14ac:dyDescent="0.35">
      <c r="A55" s="166"/>
      <c r="B55" s="168"/>
      <c r="C55" s="500"/>
      <c r="D55" s="501"/>
      <c r="E55" s="501"/>
      <c r="F55" s="502"/>
      <c r="G55" s="485" t="s">
        <v>11</v>
      </c>
      <c r="H55" s="137"/>
      <c r="I55" s="490">
        <v>0.25700000000000001</v>
      </c>
      <c r="J55" s="137"/>
      <c r="K55" s="481">
        <v>0.27</v>
      </c>
      <c r="L55" s="137"/>
      <c r="M55" s="481">
        <v>0.3</v>
      </c>
      <c r="N55" s="137"/>
      <c r="O55" s="166"/>
      <c r="P55" s="167"/>
      <c r="Q55" s="168"/>
    </row>
    <row r="56" spans="1:18" ht="75.75" customHeight="1" x14ac:dyDescent="0.35">
      <c r="A56" s="487" t="s">
        <v>481</v>
      </c>
      <c r="B56" s="207"/>
      <c r="C56" s="491" t="s">
        <v>482</v>
      </c>
      <c r="D56" s="206"/>
      <c r="E56" s="206"/>
      <c r="F56" s="207"/>
      <c r="G56" s="492"/>
      <c r="H56" s="207"/>
      <c r="I56" s="493" t="s">
        <v>6</v>
      </c>
      <c r="J56" s="207"/>
      <c r="K56" s="478" t="s">
        <v>7</v>
      </c>
      <c r="L56" s="203"/>
      <c r="M56" s="203"/>
      <c r="N56" s="137"/>
      <c r="O56" s="506" t="s">
        <v>924</v>
      </c>
      <c r="P56" s="206"/>
      <c r="Q56" s="207"/>
    </row>
    <row r="57" spans="1:18" ht="75.75" customHeight="1" x14ac:dyDescent="0.35">
      <c r="A57" s="163"/>
      <c r="B57" s="165"/>
      <c r="C57" s="163"/>
      <c r="D57" s="164"/>
      <c r="E57" s="164"/>
      <c r="F57" s="165"/>
      <c r="G57" s="166"/>
      <c r="H57" s="168"/>
      <c r="I57" s="166"/>
      <c r="J57" s="168"/>
      <c r="K57" s="484" t="s">
        <v>8</v>
      </c>
      <c r="L57" s="137"/>
      <c r="M57" s="484" t="s">
        <v>9</v>
      </c>
      <c r="N57" s="137"/>
      <c r="O57" s="166"/>
      <c r="P57" s="167"/>
      <c r="Q57" s="168"/>
    </row>
    <row r="58" spans="1:18" ht="75.75" customHeight="1" x14ac:dyDescent="0.35">
      <c r="A58" s="163"/>
      <c r="B58" s="165"/>
      <c r="C58" s="163"/>
      <c r="D58" s="164"/>
      <c r="E58" s="164"/>
      <c r="F58" s="165"/>
      <c r="G58" s="485" t="s">
        <v>10</v>
      </c>
      <c r="H58" s="137"/>
      <c r="I58" s="479">
        <v>2020</v>
      </c>
      <c r="J58" s="137"/>
      <c r="K58" s="479">
        <v>2024</v>
      </c>
      <c r="L58" s="137"/>
      <c r="M58" s="479">
        <v>2026</v>
      </c>
      <c r="N58" s="137"/>
      <c r="O58" s="491" t="s">
        <v>825</v>
      </c>
      <c r="P58" s="206"/>
      <c r="Q58" s="207"/>
    </row>
    <row r="59" spans="1:18" ht="75.75" customHeight="1" x14ac:dyDescent="0.35">
      <c r="A59" s="166"/>
      <c r="B59" s="168"/>
      <c r="C59" s="166"/>
      <c r="D59" s="167"/>
      <c r="E59" s="167"/>
      <c r="F59" s="168"/>
      <c r="G59" s="485" t="s">
        <v>11</v>
      </c>
      <c r="H59" s="137"/>
      <c r="I59" s="480">
        <v>0.08</v>
      </c>
      <c r="J59" s="137"/>
      <c r="K59" s="480">
        <v>0.12</v>
      </c>
      <c r="L59" s="137"/>
      <c r="M59" s="481">
        <v>0.16</v>
      </c>
      <c r="N59" s="137"/>
      <c r="O59" s="166"/>
      <c r="P59" s="167"/>
      <c r="Q59" s="168"/>
    </row>
    <row r="60" spans="1:18" ht="75.75" customHeight="1" x14ac:dyDescent="0.35">
      <c r="A60" s="487" t="s">
        <v>831</v>
      </c>
      <c r="B60" s="466"/>
      <c r="C60" s="491" t="s">
        <v>400</v>
      </c>
      <c r="D60" s="206"/>
      <c r="E60" s="206"/>
      <c r="F60" s="207"/>
      <c r="G60" s="492"/>
      <c r="H60" s="207"/>
      <c r="I60" s="493" t="s">
        <v>6</v>
      </c>
      <c r="J60" s="207"/>
      <c r="K60" s="478" t="s">
        <v>7</v>
      </c>
      <c r="L60" s="203"/>
      <c r="M60" s="203"/>
      <c r="N60" s="137"/>
      <c r="O60" s="506" t="s">
        <v>924</v>
      </c>
      <c r="P60" s="206"/>
      <c r="Q60" s="207"/>
      <c r="R60" s="26"/>
    </row>
    <row r="61" spans="1:18" ht="75.75" customHeight="1" x14ac:dyDescent="0.35">
      <c r="A61" s="467"/>
      <c r="B61" s="468"/>
      <c r="C61" s="163"/>
      <c r="D61" s="164"/>
      <c r="E61" s="164"/>
      <c r="F61" s="165"/>
      <c r="G61" s="166"/>
      <c r="H61" s="168"/>
      <c r="I61" s="166"/>
      <c r="J61" s="168"/>
      <c r="K61" s="484" t="s">
        <v>8</v>
      </c>
      <c r="L61" s="137"/>
      <c r="M61" s="484" t="s">
        <v>9</v>
      </c>
      <c r="N61" s="137"/>
      <c r="O61" s="166"/>
      <c r="P61" s="167"/>
      <c r="Q61" s="168"/>
      <c r="R61" s="26"/>
    </row>
    <row r="62" spans="1:18" ht="75.75" customHeight="1" x14ac:dyDescent="0.35">
      <c r="A62" s="467"/>
      <c r="B62" s="468"/>
      <c r="C62" s="163"/>
      <c r="D62" s="164"/>
      <c r="E62" s="164"/>
      <c r="F62" s="165"/>
      <c r="G62" s="485" t="s">
        <v>10</v>
      </c>
      <c r="H62" s="137"/>
      <c r="I62" s="479">
        <v>2021</v>
      </c>
      <c r="J62" s="137"/>
      <c r="K62" s="479">
        <v>2024</v>
      </c>
      <c r="L62" s="137"/>
      <c r="M62" s="479">
        <v>2026</v>
      </c>
      <c r="N62" s="137"/>
      <c r="O62" s="491" t="s">
        <v>754</v>
      </c>
      <c r="P62" s="206"/>
      <c r="Q62" s="207"/>
      <c r="R62" s="26"/>
    </row>
    <row r="63" spans="1:18" ht="75.75" customHeight="1" x14ac:dyDescent="0.35">
      <c r="A63" s="469"/>
      <c r="B63" s="470"/>
      <c r="C63" s="166"/>
      <c r="D63" s="167"/>
      <c r="E63" s="167"/>
      <c r="F63" s="168"/>
      <c r="G63" s="485" t="s">
        <v>11</v>
      </c>
      <c r="H63" s="137"/>
      <c r="I63" s="480">
        <v>6.9000000000000006E-2</v>
      </c>
      <c r="J63" s="137"/>
      <c r="K63" s="480">
        <v>7.9000000000000001E-2</v>
      </c>
      <c r="L63" s="137"/>
      <c r="M63" s="480">
        <v>8.8999999999999996E-2</v>
      </c>
      <c r="N63" s="137"/>
      <c r="O63" s="166"/>
      <c r="P63" s="167"/>
      <c r="Q63" s="168"/>
      <c r="R63" s="29"/>
    </row>
    <row r="64" spans="1:18" ht="75.75" customHeight="1" x14ac:dyDescent="0.35">
      <c r="A64" s="484" t="s">
        <v>20</v>
      </c>
      <c r="B64" s="137"/>
      <c r="C64" s="482" t="s">
        <v>777</v>
      </c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137"/>
    </row>
    <row r="65" spans="1:17" ht="75.75" customHeight="1" x14ac:dyDescent="0.35">
      <c r="A65" s="486" t="s">
        <v>925</v>
      </c>
      <c r="B65" s="206"/>
      <c r="C65" s="206"/>
      <c r="D65" s="207"/>
      <c r="E65" s="486" t="s">
        <v>926</v>
      </c>
      <c r="F65" s="206"/>
      <c r="G65" s="207"/>
      <c r="H65" s="172" t="s">
        <v>21</v>
      </c>
      <c r="I65" s="172" t="s">
        <v>22</v>
      </c>
      <c r="J65" s="172" t="s">
        <v>23</v>
      </c>
      <c r="K65" s="172" t="s">
        <v>24</v>
      </c>
      <c r="L65" s="172" t="s">
        <v>25</v>
      </c>
      <c r="M65" s="483" t="s">
        <v>26</v>
      </c>
      <c r="N65" s="203"/>
      <c r="O65" s="203"/>
      <c r="P65" s="203"/>
      <c r="Q65" s="137"/>
    </row>
    <row r="66" spans="1:17" ht="75.75" customHeight="1" x14ac:dyDescent="0.35">
      <c r="A66" s="163"/>
      <c r="B66" s="164"/>
      <c r="C66" s="164"/>
      <c r="D66" s="165"/>
      <c r="E66" s="163"/>
      <c r="F66" s="164"/>
      <c r="G66" s="165"/>
      <c r="H66" s="170"/>
      <c r="I66" s="170"/>
      <c r="J66" s="170"/>
      <c r="K66" s="170"/>
      <c r="L66" s="170"/>
      <c r="M66" s="176" t="s">
        <v>27</v>
      </c>
      <c r="N66" s="137"/>
      <c r="O66" s="176" t="s">
        <v>28</v>
      </c>
      <c r="P66" s="137"/>
      <c r="Q66" s="177" t="s">
        <v>29</v>
      </c>
    </row>
    <row r="67" spans="1:17" ht="75.75" customHeight="1" x14ac:dyDescent="0.2">
      <c r="A67" s="166"/>
      <c r="B67" s="167"/>
      <c r="C67" s="167"/>
      <c r="D67" s="168"/>
      <c r="E67" s="166"/>
      <c r="F67" s="167"/>
      <c r="G67" s="168"/>
      <c r="H67" s="171"/>
      <c r="I67" s="171"/>
      <c r="J67" s="171"/>
      <c r="K67" s="171"/>
      <c r="L67" s="171"/>
      <c r="M67" s="38" t="s">
        <v>30</v>
      </c>
      <c r="N67" s="38" t="s">
        <v>31</v>
      </c>
      <c r="O67" s="38" t="s">
        <v>30</v>
      </c>
      <c r="P67" s="38" t="s">
        <v>32</v>
      </c>
      <c r="Q67" s="171"/>
    </row>
    <row r="68" spans="1:17" ht="98.25" customHeight="1" x14ac:dyDescent="0.35">
      <c r="A68" s="85" t="s">
        <v>483</v>
      </c>
      <c r="B68" s="150" t="s">
        <v>484</v>
      </c>
      <c r="C68" s="203"/>
      <c r="D68" s="137"/>
      <c r="E68" s="85" t="s">
        <v>485</v>
      </c>
      <c r="F68" s="150" t="s">
        <v>828</v>
      </c>
      <c r="G68" s="137"/>
      <c r="H68" s="39" t="s">
        <v>486</v>
      </c>
      <c r="I68" s="39" t="s">
        <v>487</v>
      </c>
      <c r="J68" s="39"/>
      <c r="K68" s="90" t="s">
        <v>61</v>
      </c>
      <c r="L68" s="88">
        <v>130000</v>
      </c>
      <c r="M68" s="88">
        <v>130000</v>
      </c>
      <c r="N68" s="39">
        <v>2408</v>
      </c>
      <c r="O68" s="39"/>
      <c r="P68" s="39"/>
      <c r="Q68" s="39"/>
    </row>
    <row r="69" spans="1:17" ht="111.75" customHeight="1" x14ac:dyDescent="0.35">
      <c r="A69" s="85" t="s">
        <v>488</v>
      </c>
      <c r="B69" s="150" t="s">
        <v>741</v>
      </c>
      <c r="C69" s="203"/>
      <c r="D69" s="137"/>
      <c r="E69" s="85" t="s">
        <v>489</v>
      </c>
      <c r="F69" s="150" t="s">
        <v>827</v>
      </c>
      <c r="G69" s="137"/>
      <c r="H69" s="100" t="s">
        <v>486</v>
      </c>
      <c r="I69" s="39" t="s">
        <v>487</v>
      </c>
      <c r="J69" s="101"/>
      <c r="K69" s="102" t="s">
        <v>61</v>
      </c>
      <c r="L69" s="88">
        <v>200000</v>
      </c>
      <c r="M69" s="88">
        <v>200000</v>
      </c>
      <c r="N69" s="39">
        <v>2408</v>
      </c>
      <c r="O69" s="88"/>
      <c r="P69" s="39"/>
      <c r="Q69" s="39"/>
    </row>
    <row r="70" spans="1:17" ht="108" customHeight="1" x14ac:dyDescent="0.35">
      <c r="A70" s="85" t="s">
        <v>490</v>
      </c>
      <c r="B70" s="150" t="s">
        <v>491</v>
      </c>
      <c r="C70" s="203"/>
      <c r="D70" s="137"/>
      <c r="E70" s="85" t="s">
        <v>492</v>
      </c>
      <c r="F70" s="201" t="s">
        <v>748</v>
      </c>
      <c r="G70" s="202"/>
      <c r="H70" s="39" t="s">
        <v>754</v>
      </c>
      <c r="I70" s="41" t="s">
        <v>56</v>
      </c>
      <c r="J70" s="41"/>
      <c r="K70" s="87" t="s">
        <v>61</v>
      </c>
      <c r="L70" s="88">
        <v>20000</v>
      </c>
      <c r="M70" s="88">
        <v>20000</v>
      </c>
      <c r="N70" s="39">
        <v>330902</v>
      </c>
      <c r="O70" s="86"/>
      <c r="P70" s="86"/>
      <c r="Q70" s="88"/>
    </row>
    <row r="71" spans="1:17" ht="105.75" customHeight="1" x14ac:dyDescent="0.35">
      <c r="A71" s="85" t="s">
        <v>493</v>
      </c>
      <c r="B71" s="150" t="s">
        <v>740</v>
      </c>
      <c r="C71" s="203"/>
      <c r="D71" s="137"/>
      <c r="E71" s="85" t="s">
        <v>494</v>
      </c>
      <c r="F71" s="150" t="s">
        <v>495</v>
      </c>
      <c r="G71" s="137"/>
      <c r="H71" s="39" t="s">
        <v>754</v>
      </c>
      <c r="I71" s="39" t="s">
        <v>56</v>
      </c>
      <c r="J71" s="41"/>
      <c r="K71" s="90" t="s">
        <v>61</v>
      </c>
      <c r="L71" s="88">
        <v>50000</v>
      </c>
      <c r="M71" s="88">
        <v>50000</v>
      </c>
      <c r="N71" s="39">
        <v>330902</v>
      </c>
      <c r="O71" s="88"/>
      <c r="P71" s="41"/>
      <c r="Q71" s="88"/>
    </row>
    <row r="72" spans="1:17" ht="111.75" customHeight="1" x14ac:dyDescent="0.35">
      <c r="A72" s="85" t="s">
        <v>496</v>
      </c>
      <c r="B72" s="150" t="s">
        <v>497</v>
      </c>
      <c r="C72" s="203"/>
      <c r="D72" s="137"/>
      <c r="E72" s="85" t="s">
        <v>498</v>
      </c>
      <c r="F72" s="150" t="s">
        <v>499</v>
      </c>
      <c r="G72" s="137"/>
      <c r="H72" s="39" t="s">
        <v>755</v>
      </c>
      <c r="I72" s="39" t="s">
        <v>56</v>
      </c>
      <c r="J72" s="86"/>
      <c r="K72" s="90" t="s">
        <v>61</v>
      </c>
      <c r="L72" s="88">
        <v>90000</v>
      </c>
      <c r="M72" s="88"/>
      <c r="N72" s="86"/>
      <c r="O72" s="88">
        <v>90000</v>
      </c>
      <c r="P72" s="86" t="s">
        <v>500</v>
      </c>
      <c r="Q72" s="88"/>
    </row>
    <row r="73" spans="1:17" ht="144" customHeight="1" x14ac:dyDescent="0.35">
      <c r="A73" s="85" t="s">
        <v>501</v>
      </c>
      <c r="B73" s="150" t="s">
        <v>502</v>
      </c>
      <c r="C73" s="203"/>
      <c r="D73" s="137"/>
      <c r="E73" s="85" t="s">
        <v>503</v>
      </c>
      <c r="F73" s="150" t="s">
        <v>504</v>
      </c>
      <c r="G73" s="137"/>
      <c r="H73" s="39" t="s">
        <v>912</v>
      </c>
      <c r="I73" s="86" t="s">
        <v>56</v>
      </c>
      <c r="J73" s="86"/>
      <c r="K73" s="90" t="s">
        <v>61</v>
      </c>
      <c r="L73" s="88" t="s">
        <v>93</v>
      </c>
      <c r="M73" s="88"/>
      <c r="N73" s="86"/>
      <c r="O73" s="88"/>
      <c r="P73" s="86"/>
      <c r="Q73" s="88"/>
    </row>
    <row r="74" spans="1:17" ht="100.5" customHeight="1" x14ac:dyDescent="0.35">
      <c r="A74" s="85" t="s">
        <v>505</v>
      </c>
      <c r="B74" s="150" t="s">
        <v>839</v>
      </c>
      <c r="C74" s="203"/>
      <c r="D74" s="137"/>
      <c r="E74" s="85" t="s">
        <v>506</v>
      </c>
      <c r="F74" s="150" t="s">
        <v>471</v>
      </c>
      <c r="G74" s="137"/>
      <c r="H74" s="39" t="s">
        <v>754</v>
      </c>
      <c r="I74" s="86" t="s">
        <v>56</v>
      </c>
      <c r="J74" s="86"/>
      <c r="K74" s="90" t="s">
        <v>61</v>
      </c>
      <c r="L74" s="88">
        <v>30000</v>
      </c>
      <c r="M74" s="88">
        <v>30000</v>
      </c>
      <c r="N74" s="39">
        <v>330902</v>
      </c>
      <c r="O74" s="88"/>
      <c r="P74" s="86"/>
      <c r="Q74" s="88"/>
    </row>
    <row r="76" spans="1:17" ht="75.75" customHeight="1" x14ac:dyDescent="0.25">
      <c r="L76" s="31"/>
    </row>
  </sheetData>
  <mergeCells count="267">
    <mergeCell ref="O60:Q61"/>
    <mergeCell ref="K54:L54"/>
    <mergeCell ref="O52:Q53"/>
    <mergeCell ref="O54:Q55"/>
    <mergeCell ref="O56:Q57"/>
    <mergeCell ref="O58:Q59"/>
    <mergeCell ref="O62:Q63"/>
    <mergeCell ref="K60:N60"/>
    <mergeCell ref="K62:L62"/>
    <mergeCell ref="J39:J40"/>
    <mergeCell ref="K39:K40"/>
    <mergeCell ref="L39:L40"/>
    <mergeCell ref="M39:M40"/>
    <mergeCell ref="Q34:Q35"/>
    <mergeCell ref="I24:J25"/>
    <mergeCell ref="I26:J26"/>
    <mergeCell ref="K24:N24"/>
    <mergeCell ref="O24:Q25"/>
    <mergeCell ref="K25:L25"/>
    <mergeCell ref="M25:N25"/>
    <mergeCell ref="O26:Q27"/>
    <mergeCell ref="K27:L27"/>
    <mergeCell ref="M27:N27"/>
    <mergeCell ref="N39:N40"/>
    <mergeCell ref="O39:O40"/>
    <mergeCell ref="P39:P40"/>
    <mergeCell ref="Q39:Q40"/>
    <mergeCell ref="K26:L26"/>
    <mergeCell ref="M26:N26"/>
    <mergeCell ref="I27:J27"/>
    <mergeCell ref="M34:N34"/>
    <mergeCell ref="O34:P34"/>
    <mergeCell ref="I33:I35"/>
    <mergeCell ref="I62:J62"/>
    <mergeCell ref="P41:P42"/>
    <mergeCell ref="Q41:Q42"/>
    <mergeCell ref="I28:J29"/>
    <mergeCell ref="G62:H62"/>
    <mergeCell ref="G63:H63"/>
    <mergeCell ref="C60:F63"/>
    <mergeCell ref="G60:H61"/>
    <mergeCell ref="I60:J61"/>
    <mergeCell ref="K61:L61"/>
    <mergeCell ref="M61:N61"/>
    <mergeCell ref="M62:N62"/>
    <mergeCell ref="M63:N63"/>
    <mergeCell ref="I63:J63"/>
    <mergeCell ref="K63:L63"/>
    <mergeCell ref="J41:J42"/>
    <mergeCell ref="K28:N28"/>
    <mergeCell ref="F38:G38"/>
    <mergeCell ref="I31:J31"/>
    <mergeCell ref="K31:L31"/>
    <mergeCell ref="M31:N31"/>
    <mergeCell ref="F39:G39"/>
    <mergeCell ref="C32:Q32"/>
    <mergeCell ref="M33:Q33"/>
    <mergeCell ref="A19:B19"/>
    <mergeCell ref="C20:F23"/>
    <mergeCell ref="G20:H21"/>
    <mergeCell ref="I20:J21"/>
    <mergeCell ref="I22:J22"/>
    <mergeCell ref="I23:J23"/>
    <mergeCell ref="G22:H22"/>
    <mergeCell ref="G23:H23"/>
    <mergeCell ref="A20:B23"/>
    <mergeCell ref="C19:Q19"/>
    <mergeCell ref="K20:N20"/>
    <mergeCell ref="O20:Q21"/>
    <mergeCell ref="K21:L21"/>
    <mergeCell ref="M21:N21"/>
    <mergeCell ref="K22:L22"/>
    <mergeCell ref="M22:N22"/>
    <mergeCell ref="O22:Q23"/>
    <mergeCell ref="K23:L23"/>
    <mergeCell ref="M23:N23"/>
    <mergeCell ref="J33:J35"/>
    <mergeCell ref="K33:K35"/>
    <mergeCell ref="L33:L35"/>
    <mergeCell ref="K29:L29"/>
    <mergeCell ref="M29:N29"/>
    <mergeCell ref="I30:J30"/>
    <mergeCell ref="O28:Q29"/>
    <mergeCell ref="O30:Q31"/>
    <mergeCell ref="K30:L30"/>
    <mergeCell ref="M30:N30"/>
    <mergeCell ref="F40:G40"/>
    <mergeCell ref="F41:G41"/>
    <mergeCell ref="F42:G42"/>
    <mergeCell ref="B36:D36"/>
    <mergeCell ref="B37:D37"/>
    <mergeCell ref="G31:H31"/>
    <mergeCell ref="B38:D38"/>
    <mergeCell ref="H33:H35"/>
    <mergeCell ref="A33:D35"/>
    <mergeCell ref="A24:B27"/>
    <mergeCell ref="C24:F27"/>
    <mergeCell ref="A28:B31"/>
    <mergeCell ref="C28:F31"/>
    <mergeCell ref="A32:B32"/>
    <mergeCell ref="E33:G35"/>
    <mergeCell ref="G24:H25"/>
    <mergeCell ref="F36:G36"/>
    <mergeCell ref="F37:G37"/>
    <mergeCell ref="G27:H27"/>
    <mergeCell ref="G28:H29"/>
    <mergeCell ref="G30:H30"/>
    <mergeCell ref="G26:H26"/>
    <mergeCell ref="G54:H54"/>
    <mergeCell ref="I54:J54"/>
    <mergeCell ref="B49:D49"/>
    <mergeCell ref="B50:D50"/>
    <mergeCell ref="A51:B51"/>
    <mergeCell ref="C51:Q51"/>
    <mergeCell ref="B41:D42"/>
    <mergeCell ref="B43:D43"/>
    <mergeCell ref="B44:D44"/>
    <mergeCell ref="B45:D45"/>
    <mergeCell ref="B46:D46"/>
    <mergeCell ref="B47:D47"/>
    <mergeCell ref="B48:D48"/>
    <mergeCell ref="F46:G46"/>
    <mergeCell ref="F47:G47"/>
    <mergeCell ref="F48:G48"/>
    <mergeCell ref="F49:G49"/>
    <mergeCell ref="F50:G50"/>
    <mergeCell ref="F45:G45"/>
    <mergeCell ref="K41:K42"/>
    <mergeCell ref="L41:L42"/>
    <mergeCell ref="M41:M42"/>
    <mergeCell ref="N41:N42"/>
    <mergeCell ref="O41:O42"/>
    <mergeCell ref="A65:D67"/>
    <mergeCell ref="E65:G67"/>
    <mergeCell ref="H65:H67"/>
    <mergeCell ref="I65:I67"/>
    <mergeCell ref="J65:J67"/>
    <mergeCell ref="A56:B59"/>
    <mergeCell ref="A64:B64"/>
    <mergeCell ref="A60:B63"/>
    <mergeCell ref="I39:I40"/>
    <mergeCell ref="I41:I42"/>
    <mergeCell ref="A39:A40"/>
    <mergeCell ref="B39:D40"/>
    <mergeCell ref="A41:A42"/>
    <mergeCell ref="F43:G43"/>
    <mergeCell ref="F44:G44"/>
    <mergeCell ref="I55:J55"/>
    <mergeCell ref="C56:F59"/>
    <mergeCell ref="G56:H57"/>
    <mergeCell ref="I56:J57"/>
    <mergeCell ref="I58:J58"/>
    <mergeCell ref="I59:J59"/>
    <mergeCell ref="A52:B55"/>
    <mergeCell ref="C52:F55"/>
    <mergeCell ref="G52:H53"/>
    <mergeCell ref="B71:D71"/>
    <mergeCell ref="B72:D72"/>
    <mergeCell ref="B73:D73"/>
    <mergeCell ref="B74:D74"/>
    <mergeCell ref="F72:G72"/>
    <mergeCell ref="F73:G73"/>
    <mergeCell ref="F74:G74"/>
    <mergeCell ref="B68:D68"/>
    <mergeCell ref="F68:G68"/>
    <mergeCell ref="B69:D69"/>
    <mergeCell ref="F69:G69"/>
    <mergeCell ref="B70:D70"/>
    <mergeCell ref="F70:G70"/>
    <mergeCell ref="F71:G71"/>
    <mergeCell ref="Q66:Q67"/>
    <mergeCell ref="I52:J53"/>
    <mergeCell ref="K52:N52"/>
    <mergeCell ref="K53:L53"/>
    <mergeCell ref="M53:N53"/>
    <mergeCell ref="M54:N54"/>
    <mergeCell ref="K59:L59"/>
    <mergeCell ref="M59:N59"/>
    <mergeCell ref="C64:Q64"/>
    <mergeCell ref="M65:Q65"/>
    <mergeCell ref="M66:N66"/>
    <mergeCell ref="O66:P66"/>
    <mergeCell ref="K55:L55"/>
    <mergeCell ref="M55:N55"/>
    <mergeCell ref="K56:N56"/>
    <mergeCell ref="K57:L57"/>
    <mergeCell ref="M57:N57"/>
    <mergeCell ref="K58:L58"/>
    <mergeCell ref="M58:N58"/>
    <mergeCell ref="G55:H55"/>
    <mergeCell ref="K65:K67"/>
    <mergeCell ref="L65:L67"/>
    <mergeCell ref="G58:H58"/>
    <mergeCell ref="G59:H59"/>
    <mergeCell ref="I9:J9"/>
    <mergeCell ref="K9:L9"/>
    <mergeCell ref="M9:N9"/>
    <mergeCell ref="I6:J6"/>
    <mergeCell ref="K6:L6"/>
    <mergeCell ref="I7:J8"/>
    <mergeCell ref="K7:N7"/>
    <mergeCell ref="K11:N11"/>
    <mergeCell ref="K12:L12"/>
    <mergeCell ref="M12:N12"/>
    <mergeCell ref="M13:N13"/>
    <mergeCell ref="C11:F14"/>
    <mergeCell ref="G11:H12"/>
    <mergeCell ref="I11:J12"/>
    <mergeCell ref="G13:H13"/>
    <mergeCell ref="I13:J13"/>
    <mergeCell ref="G14:H14"/>
    <mergeCell ref="I14:J14"/>
    <mergeCell ref="K13:L13"/>
    <mergeCell ref="A1:Q1"/>
    <mergeCell ref="A2:B2"/>
    <mergeCell ref="C2:L2"/>
    <mergeCell ref="M2:O2"/>
    <mergeCell ref="A3:B6"/>
    <mergeCell ref="K3:N3"/>
    <mergeCell ref="O5:Q6"/>
    <mergeCell ref="M6:N6"/>
    <mergeCell ref="C3:F6"/>
    <mergeCell ref="G6:H6"/>
    <mergeCell ref="P2:Q2"/>
    <mergeCell ref="O3:Q4"/>
    <mergeCell ref="G3:H4"/>
    <mergeCell ref="I3:J4"/>
    <mergeCell ref="K4:L4"/>
    <mergeCell ref="M4:N4"/>
    <mergeCell ref="G5:H5"/>
    <mergeCell ref="I5:J5"/>
    <mergeCell ref="K5:L5"/>
    <mergeCell ref="M5:N5"/>
    <mergeCell ref="A11:B14"/>
    <mergeCell ref="A15:B18"/>
    <mergeCell ref="C15:F18"/>
    <mergeCell ref="G15:H16"/>
    <mergeCell ref="I15:J16"/>
    <mergeCell ref="G17:H17"/>
    <mergeCell ref="I17:J17"/>
    <mergeCell ref="O7:Q8"/>
    <mergeCell ref="K8:L8"/>
    <mergeCell ref="M8:N8"/>
    <mergeCell ref="A7:B10"/>
    <mergeCell ref="C7:F10"/>
    <mergeCell ref="G7:H8"/>
    <mergeCell ref="G9:H9"/>
    <mergeCell ref="G10:H10"/>
    <mergeCell ref="I10:J10"/>
    <mergeCell ref="K10:L10"/>
    <mergeCell ref="M10:N10"/>
    <mergeCell ref="O9:Q10"/>
    <mergeCell ref="O11:Q12"/>
    <mergeCell ref="O13:Q14"/>
    <mergeCell ref="O15:Q16"/>
    <mergeCell ref="O17:Q18"/>
    <mergeCell ref="G18:H18"/>
    <mergeCell ref="I18:J18"/>
    <mergeCell ref="K18:L18"/>
    <mergeCell ref="M18:N18"/>
    <mergeCell ref="K14:L14"/>
    <mergeCell ref="M14:N14"/>
    <mergeCell ref="K15:N15"/>
    <mergeCell ref="K16:L16"/>
    <mergeCell ref="M16:N16"/>
    <mergeCell ref="K17:L17"/>
    <mergeCell ref="M17:N17"/>
  </mergeCells>
  <hyperlinks>
    <hyperlink ref="O9" r:id="rId1" display="სსიპ ახალგაზრდობის სააგენტოს ანგარიში - https://youthagency.gov.ge/"/>
  </hyperlinks>
  <pageMargins left="0.25" right="0.25" top="0.75" bottom="0.75" header="0.3" footer="0.3"/>
  <pageSetup paperSize="9" scale="45" orientation="landscape" r:id="rId2"/>
  <rowBreaks count="4" manualBreakCount="4">
    <brk id="10" max="16383" man="1"/>
    <brk id="23" max="16383" man="1"/>
    <brk id="42" max="16" man="1"/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310"/>
  <sheetViews>
    <sheetView showGridLines="0" view="pageBreakPreview" topLeftCell="A106" zoomScale="60" zoomScaleNormal="66" workbookViewId="0">
      <selection activeCell="I113" sqref="I113"/>
    </sheetView>
  </sheetViews>
  <sheetFormatPr defaultColWidth="12.625" defaultRowHeight="76.5" customHeight="1" x14ac:dyDescent="0.2"/>
  <cols>
    <col min="1" max="1" width="7.125" style="28" bestFit="1" customWidth="1"/>
    <col min="2" max="2" width="13.625" style="28" customWidth="1"/>
    <col min="3" max="3" width="8" style="28" customWidth="1"/>
    <col min="4" max="4" width="36.625" style="28" customWidth="1"/>
    <col min="5" max="5" width="10.75" style="28" customWidth="1"/>
    <col min="6" max="6" width="4.875" style="28" customWidth="1"/>
    <col min="7" max="7" width="41.75" style="28" customWidth="1"/>
    <col min="8" max="8" width="28.625" style="28" customWidth="1"/>
    <col min="9" max="9" width="30.75" style="28" customWidth="1"/>
    <col min="10" max="10" width="23.125" style="28" customWidth="1"/>
    <col min="11" max="11" width="21.75" style="28" bestFit="1" customWidth="1"/>
    <col min="12" max="12" width="13.25" style="28" customWidth="1"/>
    <col min="13" max="13" width="9.625" style="28" bestFit="1" customWidth="1"/>
    <col min="14" max="14" width="8.875" style="28" bestFit="1" customWidth="1"/>
    <col min="15" max="15" width="9.625" style="28" bestFit="1" customWidth="1"/>
    <col min="16" max="16" width="21.625" style="28" bestFit="1" customWidth="1"/>
    <col min="17" max="17" width="11.375" style="28" bestFit="1" customWidth="1"/>
    <col min="18" max="26" width="8" style="28" customWidth="1"/>
    <col min="27" max="16384" width="12.625" style="28"/>
  </cols>
  <sheetData>
    <row r="1" spans="1:26" s="27" customFormat="1" ht="76.5" customHeight="1" thickBot="1" x14ac:dyDescent="0.25">
      <c r="A1" s="548" t="s">
        <v>0</v>
      </c>
      <c r="B1" s="573"/>
      <c r="C1" s="573"/>
      <c r="D1" s="573"/>
      <c r="E1" s="573"/>
      <c r="F1" s="573"/>
      <c r="G1" s="573"/>
      <c r="H1" s="573"/>
      <c r="I1" s="573"/>
      <c r="J1" s="573"/>
      <c r="K1" s="573"/>
      <c r="L1" s="573"/>
      <c r="M1" s="573"/>
      <c r="N1" s="573"/>
      <c r="O1" s="573"/>
      <c r="P1" s="573"/>
      <c r="Q1" s="574"/>
      <c r="R1" s="32"/>
      <c r="S1" s="32"/>
      <c r="T1" s="32"/>
      <c r="U1" s="32"/>
      <c r="V1" s="32"/>
      <c r="W1" s="32"/>
      <c r="X1" s="32"/>
      <c r="Y1" s="32"/>
      <c r="Z1" s="32"/>
    </row>
    <row r="2" spans="1:26" ht="138" customHeight="1" thickBot="1" x14ac:dyDescent="0.3">
      <c r="A2" s="575" t="s">
        <v>507</v>
      </c>
      <c r="B2" s="533"/>
      <c r="C2" s="576" t="s">
        <v>508</v>
      </c>
      <c r="D2" s="533"/>
      <c r="E2" s="533"/>
      <c r="F2" s="533"/>
      <c r="G2" s="533"/>
      <c r="H2" s="533"/>
      <c r="I2" s="533"/>
      <c r="J2" s="533"/>
      <c r="K2" s="533"/>
      <c r="L2" s="430"/>
      <c r="M2" s="577" t="s">
        <v>3</v>
      </c>
      <c r="N2" s="537"/>
      <c r="O2" s="406"/>
      <c r="P2" s="594" t="s">
        <v>509</v>
      </c>
      <c r="Q2" s="406"/>
      <c r="R2" s="33"/>
      <c r="S2" s="33"/>
      <c r="T2" s="33"/>
      <c r="U2" s="33"/>
      <c r="V2" s="33"/>
      <c r="W2" s="33"/>
      <c r="X2" s="33"/>
      <c r="Y2" s="33"/>
      <c r="Z2" s="33"/>
    </row>
    <row r="3" spans="1:26" ht="76.5" customHeight="1" thickBot="1" x14ac:dyDescent="0.3">
      <c r="A3" s="578" t="s">
        <v>742</v>
      </c>
      <c r="B3" s="537"/>
      <c r="C3" s="581" t="s">
        <v>510</v>
      </c>
      <c r="D3" s="537"/>
      <c r="E3" s="537"/>
      <c r="F3" s="406"/>
      <c r="G3" s="592"/>
      <c r="H3" s="406"/>
      <c r="I3" s="593" t="s">
        <v>6</v>
      </c>
      <c r="J3" s="406"/>
      <c r="K3" s="579" t="s">
        <v>7</v>
      </c>
      <c r="L3" s="533"/>
      <c r="M3" s="533"/>
      <c r="N3" s="430"/>
      <c r="O3" s="593" t="s">
        <v>21</v>
      </c>
      <c r="P3" s="537"/>
      <c r="Q3" s="406"/>
      <c r="R3" s="33"/>
      <c r="S3" s="33"/>
      <c r="T3" s="33"/>
      <c r="U3" s="33"/>
      <c r="V3" s="33"/>
      <c r="W3" s="33"/>
      <c r="X3" s="33"/>
      <c r="Y3" s="33"/>
      <c r="Z3" s="33"/>
    </row>
    <row r="4" spans="1:26" ht="76.5" customHeight="1" thickBot="1" x14ac:dyDescent="0.3">
      <c r="A4" s="521"/>
      <c r="B4" s="560"/>
      <c r="C4" s="521"/>
      <c r="D4" s="527"/>
      <c r="E4" s="527"/>
      <c r="F4" s="522"/>
      <c r="G4" s="523"/>
      <c r="H4" s="524"/>
      <c r="I4" s="523"/>
      <c r="J4" s="524"/>
      <c r="K4" s="595" t="s">
        <v>8</v>
      </c>
      <c r="L4" s="430"/>
      <c r="M4" s="582" t="s">
        <v>9</v>
      </c>
      <c r="N4" s="430"/>
      <c r="O4" s="523"/>
      <c r="P4" s="538"/>
      <c r="Q4" s="524"/>
      <c r="R4" s="33"/>
      <c r="S4" s="33"/>
      <c r="T4" s="33"/>
      <c r="U4" s="33"/>
      <c r="V4" s="33"/>
      <c r="W4" s="33"/>
      <c r="X4" s="33"/>
      <c r="Y4" s="33"/>
      <c r="Z4" s="33"/>
    </row>
    <row r="5" spans="1:26" ht="76.5" customHeight="1" thickBot="1" x14ac:dyDescent="0.3">
      <c r="A5" s="521"/>
      <c r="B5" s="560"/>
      <c r="C5" s="521"/>
      <c r="D5" s="527"/>
      <c r="E5" s="527"/>
      <c r="F5" s="522"/>
      <c r="G5" s="582" t="s">
        <v>10</v>
      </c>
      <c r="H5" s="430"/>
      <c r="I5" s="596">
        <v>2016</v>
      </c>
      <c r="J5" s="430"/>
      <c r="K5" s="596">
        <v>2024</v>
      </c>
      <c r="L5" s="430"/>
      <c r="M5" s="596">
        <v>2026</v>
      </c>
      <c r="N5" s="430"/>
      <c r="O5" s="586" t="s">
        <v>754</v>
      </c>
      <c r="P5" s="510"/>
      <c r="Q5" s="511"/>
      <c r="R5" s="33"/>
      <c r="S5" s="33"/>
      <c r="T5" s="33"/>
      <c r="U5" s="33"/>
      <c r="V5" s="33"/>
      <c r="W5" s="33"/>
      <c r="X5" s="33"/>
      <c r="Y5" s="33"/>
      <c r="Z5" s="33"/>
    </row>
    <row r="6" spans="1:26" ht="76.5" customHeight="1" thickBot="1" x14ac:dyDescent="0.3">
      <c r="A6" s="523"/>
      <c r="B6" s="538"/>
      <c r="C6" s="523"/>
      <c r="D6" s="538"/>
      <c r="E6" s="538"/>
      <c r="F6" s="524"/>
      <c r="G6" s="582" t="s">
        <v>11</v>
      </c>
      <c r="H6" s="430"/>
      <c r="I6" s="584">
        <v>0.248</v>
      </c>
      <c r="J6" s="430"/>
      <c r="K6" s="584">
        <v>0.3</v>
      </c>
      <c r="L6" s="430"/>
      <c r="M6" s="584">
        <v>0.35</v>
      </c>
      <c r="N6" s="430"/>
      <c r="O6" s="529"/>
      <c r="P6" s="530"/>
      <c r="Q6" s="531"/>
      <c r="R6" s="33"/>
      <c r="S6" s="33"/>
      <c r="T6" s="33"/>
      <c r="U6" s="33"/>
      <c r="V6" s="33"/>
      <c r="W6" s="33"/>
      <c r="X6" s="33"/>
      <c r="Y6" s="33"/>
      <c r="Z6" s="33"/>
    </row>
    <row r="7" spans="1:26" ht="76.5" customHeight="1" thickBot="1" x14ac:dyDescent="0.3">
      <c r="A7" s="583" t="s">
        <v>511</v>
      </c>
      <c r="B7" s="522"/>
      <c r="C7" s="585" t="s">
        <v>512</v>
      </c>
      <c r="D7" s="538"/>
      <c r="E7" s="538"/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24"/>
      <c r="R7" s="33"/>
      <c r="S7" s="33"/>
      <c r="T7" s="33"/>
      <c r="U7" s="33"/>
      <c r="V7" s="33"/>
      <c r="W7" s="33"/>
      <c r="X7" s="33"/>
      <c r="Y7" s="33"/>
      <c r="Z7" s="33"/>
    </row>
    <row r="8" spans="1:26" ht="76.5" customHeight="1" thickBot="1" x14ac:dyDescent="0.3">
      <c r="A8" s="520" t="s">
        <v>513</v>
      </c>
      <c r="B8" s="406"/>
      <c r="C8" s="536" t="s">
        <v>514</v>
      </c>
      <c r="D8" s="537"/>
      <c r="E8" s="537"/>
      <c r="F8" s="406"/>
      <c r="G8" s="558">
        <f ca="1">+A8:Q19</f>
        <v>0</v>
      </c>
      <c r="H8" s="522"/>
      <c r="I8" s="558" t="s">
        <v>6</v>
      </c>
      <c r="J8" s="522"/>
      <c r="K8" s="580" t="s">
        <v>7</v>
      </c>
      <c r="L8" s="516"/>
      <c r="M8" s="516"/>
      <c r="N8" s="347"/>
      <c r="O8" s="520" t="s">
        <v>21</v>
      </c>
      <c r="P8" s="537"/>
      <c r="Q8" s="406"/>
      <c r="R8" s="33"/>
      <c r="S8" s="33"/>
      <c r="T8" s="33"/>
      <c r="U8" s="33"/>
      <c r="V8" s="33"/>
      <c r="W8" s="33"/>
      <c r="X8" s="33"/>
      <c r="Y8" s="33"/>
      <c r="Z8" s="33"/>
    </row>
    <row r="9" spans="1:26" ht="76.5" customHeight="1" thickBot="1" x14ac:dyDescent="0.3">
      <c r="A9" s="521"/>
      <c r="B9" s="522"/>
      <c r="C9" s="521"/>
      <c r="D9" s="527"/>
      <c r="E9" s="527"/>
      <c r="F9" s="522"/>
      <c r="G9" s="523"/>
      <c r="H9" s="524"/>
      <c r="I9" s="523"/>
      <c r="J9" s="524"/>
      <c r="K9" s="429" t="s">
        <v>8</v>
      </c>
      <c r="L9" s="430"/>
      <c r="M9" s="549" t="s">
        <v>9</v>
      </c>
      <c r="N9" s="430"/>
      <c r="O9" s="523"/>
      <c r="P9" s="538"/>
      <c r="Q9" s="524"/>
      <c r="R9" s="33"/>
      <c r="S9" s="33"/>
      <c r="T9" s="33"/>
      <c r="U9" s="33"/>
      <c r="V9" s="33"/>
      <c r="W9" s="33"/>
      <c r="X9" s="33"/>
      <c r="Y9" s="33"/>
      <c r="Z9" s="33"/>
    </row>
    <row r="10" spans="1:26" ht="76.5" customHeight="1" thickBot="1" x14ac:dyDescent="0.3">
      <c r="A10" s="521"/>
      <c r="B10" s="522"/>
      <c r="C10" s="521"/>
      <c r="D10" s="527"/>
      <c r="E10" s="527"/>
      <c r="F10" s="522"/>
      <c r="G10" s="534" t="s">
        <v>10</v>
      </c>
      <c r="H10" s="430"/>
      <c r="I10" s="535">
        <v>2021</v>
      </c>
      <c r="J10" s="430"/>
      <c r="K10" s="535">
        <v>2024</v>
      </c>
      <c r="L10" s="430"/>
      <c r="M10" s="535">
        <v>2026</v>
      </c>
      <c r="N10" s="430"/>
      <c r="O10" s="536" t="s">
        <v>754</v>
      </c>
      <c r="P10" s="587"/>
      <c r="Q10" s="588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76.5" customHeight="1" thickBot="1" x14ac:dyDescent="0.3">
      <c r="A11" s="523"/>
      <c r="B11" s="524"/>
      <c r="C11" s="523"/>
      <c r="D11" s="538"/>
      <c r="E11" s="538"/>
      <c r="F11" s="524"/>
      <c r="G11" s="534" t="s">
        <v>11</v>
      </c>
      <c r="H11" s="430"/>
      <c r="I11" s="551">
        <v>0.34699999999999998</v>
      </c>
      <c r="J11" s="430"/>
      <c r="K11" s="551">
        <v>0.39</v>
      </c>
      <c r="L11" s="430"/>
      <c r="M11" s="551">
        <v>0.45</v>
      </c>
      <c r="N11" s="430"/>
      <c r="O11" s="589"/>
      <c r="P11" s="590"/>
      <c r="Q11" s="591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76.5" customHeight="1" thickBot="1" x14ac:dyDescent="0.3">
      <c r="A12" s="520" t="s">
        <v>515</v>
      </c>
      <c r="B12" s="406"/>
      <c r="C12" s="536" t="s">
        <v>516</v>
      </c>
      <c r="D12" s="537"/>
      <c r="E12" s="537"/>
      <c r="F12" s="406"/>
      <c r="G12" s="405"/>
      <c r="H12" s="406"/>
      <c r="I12" s="405" t="s">
        <v>6</v>
      </c>
      <c r="J12" s="406"/>
      <c r="K12" s="548" t="s">
        <v>7</v>
      </c>
      <c r="L12" s="533"/>
      <c r="M12" s="533"/>
      <c r="N12" s="430"/>
      <c r="O12" s="520" t="s">
        <v>21</v>
      </c>
      <c r="P12" s="537"/>
      <c r="Q12" s="406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76.5" customHeight="1" thickBot="1" x14ac:dyDescent="0.3">
      <c r="A13" s="521"/>
      <c r="B13" s="522"/>
      <c r="C13" s="521"/>
      <c r="D13" s="527"/>
      <c r="E13" s="527"/>
      <c r="F13" s="522"/>
      <c r="G13" s="523"/>
      <c r="H13" s="524"/>
      <c r="I13" s="523"/>
      <c r="J13" s="524"/>
      <c r="K13" s="429" t="s">
        <v>8</v>
      </c>
      <c r="L13" s="430"/>
      <c r="M13" s="549" t="s">
        <v>9</v>
      </c>
      <c r="N13" s="430"/>
      <c r="O13" s="523"/>
      <c r="P13" s="538"/>
      <c r="Q13" s="524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76.5" customHeight="1" thickBot="1" x14ac:dyDescent="0.3">
      <c r="A14" s="521"/>
      <c r="B14" s="522"/>
      <c r="C14" s="521"/>
      <c r="D14" s="527"/>
      <c r="E14" s="527"/>
      <c r="F14" s="522"/>
      <c r="G14" s="534" t="s">
        <v>10</v>
      </c>
      <c r="H14" s="430"/>
      <c r="I14" s="535">
        <v>2019</v>
      </c>
      <c r="J14" s="430"/>
      <c r="K14" s="535">
        <v>2024</v>
      </c>
      <c r="L14" s="430"/>
      <c r="M14" s="535">
        <v>2026</v>
      </c>
      <c r="N14" s="430"/>
      <c r="O14" s="536" t="s">
        <v>754</v>
      </c>
      <c r="P14" s="537"/>
      <c r="Q14" s="406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76.5" customHeight="1" thickBot="1" x14ac:dyDescent="0.3">
      <c r="A15" s="523"/>
      <c r="B15" s="524"/>
      <c r="C15" s="523"/>
      <c r="D15" s="538"/>
      <c r="E15" s="538"/>
      <c r="F15" s="524"/>
      <c r="G15" s="534" t="s">
        <v>11</v>
      </c>
      <c r="H15" s="430"/>
      <c r="I15" s="551">
        <v>0.37</v>
      </c>
      <c r="J15" s="430"/>
      <c r="K15" s="551">
        <v>0.4</v>
      </c>
      <c r="L15" s="430"/>
      <c r="M15" s="551">
        <v>0.45</v>
      </c>
      <c r="N15" s="430"/>
      <c r="O15" s="523"/>
      <c r="P15" s="538"/>
      <c r="Q15" s="524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76.5" customHeight="1" thickBot="1" x14ac:dyDescent="0.3">
      <c r="A16" s="429" t="s">
        <v>20</v>
      </c>
      <c r="B16" s="430"/>
      <c r="C16" s="547" t="s">
        <v>762</v>
      </c>
      <c r="D16" s="533"/>
      <c r="E16" s="533"/>
      <c r="F16" s="533"/>
      <c r="G16" s="533"/>
      <c r="H16" s="533"/>
      <c r="I16" s="533"/>
      <c r="J16" s="533"/>
      <c r="K16" s="533"/>
      <c r="L16" s="533"/>
      <c r="M16" s="533"/>
      <c r="N16" s="533"/>
      <c r="O16" s="533"/>
      <c r="P16" s="533"/>
      <c r="Q16" s="430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76.5" customHeight="1" x14ac:dyDescent="0.25">
      <c r="A17" s="525" t="s">
        <v>731</v>
      </c>
      <c r="B17" s="510"/>
      <c r="C17" s="510"/>
      <c r="D17" s="511"/>
      <c r="E17" s="525" t="s">
        <v>732</v>
      </c>
      <c r="F17" s="510"/>
      <c r="G17" s="511"/>
      <c r="H17" s="539" t="s">
        <v>21</v>
      </c>
      <c r="I17" s="539" t="s">
        <v>22</v>
      </c>
      <c r="J17" s="539" t="s">
        <v>23</v>
      </c>
      <c r="K17" s="539" t="s">
        <v>24</v>
      </c>
      <c r="L17" s="539" t="s">
        <v>25</v>
      </c>
      <c r="M17" s="542" t="s">
        <v>26</v>
      </c>
      <c r="N17" s="516"/>
      <c r="O17" s="516"/>
      <c r="P17" s="516"/>
      <c r="Q17" s="347"/>
      <c r="R17" s="33"/>
      <c r="S17" s="33"/>
      <c r="T17" s="33"/>
      <c r="U17" s="33"/>
      <c r="V17" s="33"/>
      <c r="W17" s="33"/>
      <c r="X17" s="33"/>
      <c r="Y17" s="33"/>
      <c r="Z17" s="33"/>
    </row>
    <row r="18" spans="1:26" ht="76.5" customHeight="1" x14ac:dyDescent="0.25">
      <c r="A18" s="526"/>
      <c r="B18" s="527"/>
      <c r="C18" s="527"/>
      <c r="D18" s="528"/>
      <c r="E18" s="526"/>
      <c r="F18" s="527"/>
      <c r="G18" s="528"/>
      <c r="H18" s="540"/>
      <c r="I18" s="540"/>
      <c r="J18" s="540"/>
      <c r="K18" s="540"/>
      <c r="L18" s="540"/>
      <c r="M18" s="346" t="s">
        <v>27</v>
      </c>
      <c r="N18" s="347"/>
      <c r="O18" s="346" t="s">
        <v>28</v>
      </c>
      <c r="P18" s="347"/>
      <c r="Q18" s="550" t="s">
        <v>29</v>
      </c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76.5" customHeight="1" x14ac:dyDescent="0.25">
      <c r="A19" s="529"/>
      <c r="B19" s="530"/>
      <c r="C19" s="530"/>
      <c r="D19" s="531"/>
      <c r="E19" s="529"/>
      <c r="F19" s="530"/>
      <c r="G19" s="531"/>
      <c r="H19" s="541"/>
      <c r="I19" s="541"/>
      <c r="J19" s="541"/>
      <c r="K19" s="541"/>
      <c r="L19" s="541"/>
      <c r="M19" s="8" t="s">
        <v>30</v>
      </c>
      <c r="N19" s="8" t="s">
        <v>31</v>
      </c>
      <c r="O19" s="8" t="s">
        <v>30</v>
      </c>
      <c r="P19" s="8" t="s">
        <v>32</v>
      </c>
      <c r="Q19" s="541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97.25" customHeight="1" x14ac:dyDescent="0.25">
      <c r="A20" s="11" t="s">
        <v>517</v>
      </c>
      <c r="B20" s="515" t="s">
        <v>518</v>
      </c>
      <c r="C20" s="516"/>
      <c r="D20" s="347"/>
      <c r="E20" s="9" t="s">
        <v>519</v>
      </c>
      <c r="F20" s="515" t="s">
        <v>520</v>
      </c>
      <c r="G20" s="347"/>
      <c r="H20" s="4" t="s">
        <v>840</v>
      </c>
      <c r="I20" s="4" t="s">
        <v>521</v>
      </c>
      <c r="J20" s="4" t="s">
        <v>348</v>
      </c>
      <c r="K20" s="4" t="s">
        <v>61</v>
      </c>
      <c r="L20" s="6" t="s">
        <v>93</v>
      </c>
      <c r="M20" s="6"/>
      <c r="N20" s="20"/>
      <c r="O20" s="6"/>
      <c r="P20" s="4"/>
      <c r="Q20" s="6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48.5" customHeight="1" x14ac:dyDescent="0.25">
      <c r="A21" s="11" t="s">
        <v>522</v>
      </c>
      <c r="B21" s="515" t="s">
        <v>843</v>
      </c>
      <c r="C21" s="516"/>
      <c r="D21" s="347"/>
      <c r="E21" s="9" t="s">
        <v>523</v>
      </c>
      <c r="F21" s="515" t="s">
        <v>524</v>
      </c>
      <c r="G21" s="347"/>
      <c r="H21" s="4" t="s">
        <v>525</v>
      </c>
      <c r="I21" s="4" t="s">
        <v>521</v>
      </c>
      <c r="J21" s="4"/>
      <c r="K21" s="4" t="s">
        <v>61</v>
      </c>
      <c r="L21" s="6" t="s">
        <v>93</v>
      </c>
      <c r="M21" s="6"/>
      <c r="N21" s="20"/>
      <c r="O21" s="6"/>
      <c r="P21" s="4"/>
      <c r="Q21" s="6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76.5" customHeight="1" x14ac:dyDescent="0.25">
      <c r="A22" s="11" t="s">
        <v>526</v>
      </c>
      <c r="B22" s="515" t="s">
        <v>527</v>
      </c>
      <c r="C22" s="516"/>
      <c r="D22" s="347"/>
      <c r="E22" s="9" t="s">
        <v>528</v>
      </c>
      <c r="F22" s="515" t="s">
        <v>844</v>
      </c>
      <c r="G22" s="347"/>
      <c r="H22" s="4" t="s">
        <v>841</v>
      </c>
      <c r="I22" s="4" t="s">
        <v>521</v>
      </c>
      <c r="J22" s="4"/>
      <c r="K22" s="5" t="s">
        <v>103</v>
      </c>
      <c r="L22" s="6" t="s">
        <v>93</v>
      </c>
      <c r="M22" s="6"/>
      <c r="N22" s="20"/>
      <c r="O22" s="6"/>
      <c r="P22" s="4"/>
      <c r="Q22" s="6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76.5" customHeight="1" x14ac:dyDescent="0.25">
      <c r="A23" s="11" t="s">
        <v>529</v>
      </c>
      <c r="B23" s="515" t="s">
        <v>743</v>
      </c>
      <c r="C23" s="516"/>
      <c r="D23" s="347"/>
      <c r="E23" s="14" t="s">
        <v>530</v>
      </c>
      <c r="F23" s="515" t="s">
        <v>531</v>
      </c>
      <c r="G23" s="347"/>
      <c r="H23" s="4" t="s">
        <v>292</v>
      </c>
      <c r="I23" s="118" t="s">
        <v>122</v>
      </c>
      <c r="J23" s="4"/>
      <c r="K23" s="5" t="s">
        <v>72</v>
      </c>
      <c r="L23" s="6" t="s">
        <v>93</v>
      </c>
      <c r="M23" s="6"/>
      <c r="N23" s="4"/>
      <c r="O23" s="6"/>
      <c r="P23" s="4"/>
      <c r="Q23" s="6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76.5" customHeight="1" x14ac:dyDescent="0.25">
      <c r="A24" s="559" t="s">
        <v>532</v>
      </c>
      <c r="B24" s="509" t="s">
        <v>845</v>
      </c>
      <c r="C24" s="510"/>
      <c r="D24" s="511"/>
      <c r="E24" s="14" t="s">
        <v>533</v>
      </c>
      <c r="F24" s="515" t="s">
        <v>558</v>
      </c>
      <c r="G24" s="347"/>
      <c r="H24" s="552" t="s">
        <v>754</v>
      </c>
      <c r="I24" s="554" t="s">
        <v>56</v>
      </c>
      <c r="J24" s="554"/>
      <c r="K24" s="554" t="s">
        <v>61</v>
      </c>
      <c r="L24" s="556">
        <v>50000</v>
      </c>
      <c r="M24" s="556">
        <v>50000</v>
      </c>
      <c r="N24" s="554">
        <v>330902</v>
      </c>
      <c r="O24" s="556"/>
      <c r="P24" s="556"/>
      <c r="Q24" s="556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76.5" customHeight="1" x14ac:dyDescent="0.25">
      <c r="A25" s="541"/>
      <c r="B25" s="529"/>
      <c r="C25" s="530"/>
      <c r="D25" s="531"/>
      <c r="E25" s="14" t="s">
        <v>534</v>
      </c>
      <c r="F25" s="515" t="s">
        <v>744</v>
      </c>
      <c r="G25" s="347"/>
      <c r="H25" s="553"/>
      <c r="I25" s="541"/>
      <c r="J25" s="541"/>
      <c r="K25" s="572"/>
      <c r="L25" s="541"/>
      <c r="M25" s="541"/>
      <c r="N25" s="572"/>
      <c r="O25" s="541"/>
      <c r="P25" s="541"/>
      <c r="Q25" s="541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100.5" customHeight="1" thickBot="1" x14ac:dyDescent="0.3">
      <c r="A26" s="11" t="s">
        <v>535</v>
      </c>
      <c r="B26" s="515" t="s">
        <v>536</v>
      </c>
      <c r="C26" s="516"/>
      <c r="D26" s="347"/>
      <c r="E26" s="9" t="s">
        <v>537</v>
      </c>
      <c r="F26" s="515" t="s">
        <v>538</v>
      </c>
      <c r="G26" s="347"/>
      <c r="H26" s="4" t="s">
        <v>539</v>
      </c>
      <c r="I26" s="4" t="s">
        <v>540</v>
      </c>
      <c r="J26" s="4"/>
      <c r="K26" s="5" t="s">
        <v>98</v>
      </c>
      <c r="L26" s="6">
        <v>320000</v>
      </c>
      <c r="M26" s="6">
        <v>320000</v>
      </c>
      <c r="N26" s="4">
        <v>280104</v>
      </c>
      <c r="O26" s="6"/>
      <c r="P26" s="4"/>
      <c r="Q26" s="6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76.5" customHeight="1" thickBot="1" x14ac:dyDescent="0.3">
      <c r="A27" s="561" t="s">
        <v>541</v>
      </c>
      <c r="B27" s="430"/>
      <c r="C27" s="547" t="s">
        <v>542</v>
      </c>
      <c r="D27" s="533"/>
      <c r="E27" s="533"/>
      <c r="F27" s="533"/>
      <c r="G27" s="533"/>
      <c r="H27" s="533"/>
      <c r="I27" s="533"/>
      <c r="J27" s="533"/>
      <c r="K27" s="533"/>
      <c r="L27" s="533"/>
      <c r="M27" s="533"/>
      <c r="N27" s="533"/>
      <c r="O27" s="533"/>
      <c r="P27" s="533"/>
      <c r="Q27" s="430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76.5" customHeight="1" thickBot="1" x14ac:dyDescent="0.3">
      <c r="A28" s="520" t="s">
        <v>543</v>
      </c>
      <c r="B28" s="406"/>
      <c r="C28" s="536" t="s">
        <v>544</v>
      </c>
      <c r="D28" s="537"/>
      <c r="E28" s="537"/>
      <c r="F28" s="406"/>
      <c r="G28" s="558"/>
      <c r="H28" s="522"/>
      <c r="I28" s="558" t="s">
        <v>6</v>
      </c>
      <c r="J28" s="522"/>
      <c r="K28" s="548" t="s">
        <v>7</v>
      </c>
      <c r="L28" s="533"/>
      <c r="M28" s="533"/>
      <c r="N28" s="430"/>
      <c r="O28" s="520" t="s">
        <v>21</v>
      </c>
      <c r="P28" s="537"/>
      <c r="Q28" s="406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76.5" customHeight="1" thickBot="1" x14ac:dyDescent="0.3">
      <c r="A29" s="521"/>
      <c r="B29" s="522"/>
      <c r="C29" s="521"/>
      <c r="D29" s="527"/>
      <c r="E29" s="527"/>
      <c r="F29" s="522"/>
      <c r="G29" s="523"/>
      <c r="H29" s="524"/>
      <c r="I29" s="523"/>
      <c r="J29" s="524"/>
      <c r="K29" s="429" t="s">
        <v>8</v>
      </c>
      <c r="L29" s="430"/>
      <c r="M29" s="549" t="s">
        <v>9</v>
      </c>
      <c r="N29" s="430"/>
      <c r="O29" s="523"/>
      <c r="P29" s="538"/>
      <c r="Q29" s="524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76.5" customHeight="1" thickBot="1" x14ac:dyDescent="0.3">
      <c r="A30" s="521"/>
      <c r="B30" s="522"/>
      <c r="C30" s="521"/>
      <c r="D30" s="527"/>
      <c r="E30" s="527"/>
      <c r="F30" s="522"/>
      <c r="G30" s="534" t="s">
        <v>10</v>
      </c>
      <c r="H30" s="430"/>
      <c r="I30" s="535">
        <v>2021</v>
      </c>
      <c r="J30" s="430"/>
      <c r="K30" s="535">
        <v>2024</v>
      </c>
      <c r="L30" s="430"/>
      <c r="M30" s="535">
        <v>2026</v>
      </c>
      <c r="N30" s="430"/>
      <c r="O30" s="536" t="s">
        <v>754</v>
      </c>
      <c r="P30" s="537"/>
      <c r="Q30" s="406"/>
      <c r="R30" s="33"/>
      <c r="S30" s="33"/>
      <c r="T30" s="33"/>
      <c r="U30" s="33"/>
      <c r="V30" s="33"/>
      <c r="W30" s="33"/>
      <c r="X30" s="33"/>
      <c r="Y30" s="33"/>
      <c r="Z30" s="33"/>
    </row>
    <row r="31" spans="1:26" ht="76.5" customHeight="1" thickBot="1" x14ac:dyDescent="0.3">
      <c r="A31" s="523"/>
      <c r="B31" s="524"/>
      <c r="C31" s="523"/>
      <c r="D31" s="538"/>
      <c r="E31" s="538"/>
      <c r="F31" s="524"/>
      <c r="G31" s="534" t="s">
        <v>11</v>
      </c>
      <c r="H31" s="430"/>
      <c r="I31" s="565">
        <v>0.254</v>
      </c>
      <c r="J31" s="430"/>
      <c r="K31" s="551">
        <v>0.3</v>
      </c>
      <c r="L31" s="430"/>
      <c r="M31" s="551">
        <v>0.35</v>
      </c>
      <c r="N31" s="430"/>
      <c r="O31" s="523"/>
      <c r="P31" s="538"/>
      <c r="Q31" s="524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76.5" customHeight="1" thickBot="1" x14ac:dyDescent="0.3">
      <c r="A32" s="429" t="s">
        <v>20</v>
      </c>
      <c r="B32" s="430"/>
      <c r="C32" s="547" t="s">
        <v>842</v>
      </c>
      <c r="D32" s="533"/>
      <c r="E32" s="533"/>
      <c r="F32" s="533"/>
      <c r="G32" s="533"/>
      <c r="H32" s="533"/>
      <c r="I32" s="533"/>
      <c r="J32" s="533"/>
      <c r="K32" s="533"/>
      <c r="L32" s="533"/>
      <c r="M32" s="533"/>
      <c r="N32" s="533"/>
      <c r="O32" s="533"/>
      <c r="P32" s="533"/>
      <c r="Q32" s="430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76.5" customHeight="1" x14ac:dyDescent="0.25">
      <c r="A33" s="525" t="s">
        <v>731</v>
      </c>
      <c r="B33" s="510"/>
      <c r="C33" s="510"/>
      <c r="D33" s="511"/>
      <c r="E33" s="525" t="s">
        <v>732</v>
      </c>
      <c r="F33" s="510"/>
      <c r="G33" s="511"/>
      <c r="H33" s="539" t="s">
        <v>21</v>
      </c>
      <c r="I33" s="539" t="s">
        <v>22</v>
      </c>
      <c r="J33" s="539" t="s">
        <v>23</v>
      </c>
      <c r="K33" s="539" t="s">
        <v>24</v>
      </c>
      <c r="L33" s="539" t="s">
        <v>25</v>
      </c>
      <c r="M33" s="542" t="s">
        <v>26</v>
      </c>
      <c r="N33" s="516"/>
      <c r="O33" s="516"/>
      <c r="P33" s="516"/>
      <c r="Q33" s="347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76.5" customHeight="1" x14ac:dyDescent="0.25">
      <c r="A34" s="526"/>
      <c r="B34" s="527"/>
      <c r="C34" s="527"/>
      <c r="D34" s="528"/>
      <c r="E34" s="526"/>
      <c r="F34" s="527"/>
      <c r="G34" s="528"/>
      <c r="H34" s="540"/>
      <c r="I34" s="540"/>
      <c r="J34" s="540"/>
      <c r="K34" s="540"/>
      <c r="L34" s="540"/>
      <c r="M34" s="346" t="s">
        <v>27</v>
      </c>
      <c r="N34" s="347"/>
      <c r="O34" s="346" t="s">
        <v>28</v>
      </c>
      <c r="P34" s="347"/>
      <c r="Q34" s="550" t="s">
        <v>29</v>
      </c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76.5" customHeight="1" x14ac:dyDescent="0.25">
      <c r="A35" s="529"/>
      <c r="B35" s="530"/>
      <c r="C35" s="530"/>
      <c r="D35" s="531"/>
      <c r="E35" s="529"/>
      <c r="F35" s="530"/>
      <c r="G35" s="531"/>
      <c r="H35" s="541"/>
      <c r="I35" s="541"/>
      <c r="J35" s="541"/>
      <c r="K35" s="541"/>
      <c r="L35" s="541"/>
      <c r="M35" s="8" t="s">
        <v>30</v>
      </c>
      <c r="N35" s="8" t="s">
        <v>31</v>
      </c>
      <c r="O35" s="8" t="s">
        <v>30</v>
      </c>
      <c r="P35" s="8" t="s">
        <v>32</v>
      </c>
      <c r="Q35" s="541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76.5" customHeight="1" x14ac:dyDescent="0.25">
      <c r="A36" s="9" t="s">
        <v>545</v>
      </c>
      <c r="B36" s="515" t="s">
        <v>546</v>
      </c>
      <c r="C36" s="516"/>
      <c r="D36" s="347"/>
      <c r="E36" s="9" t="s">
        <v>547</v>
      </c>
      <c r="F36" s="515" t="s">
        <v>847</v>
      </c>
      <c r="G36" s="347"/>
      <c r="H36" s="4" t="s">
        <v>754</v>
      </c>
      <c r="I36" s="21" t="s">
        <v>56</v>
      </c>
      <c r="J36" s="4"/>
      <c r="K36" s="5" t="s">
        <v>61</v>
      </c>
      <c r="L36" s="6">
        <v>100000</v>
      </c>
      <c r="M36" s="6">
        <v>100000</v>
      </c>
      <c r="N36" s="4">
        <v>330902</v>
      </c>
      <c r="O36" s="6"/>
      <c r="P36" s="4"/>
      <c r="Q36" s="6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101.45" customHeight="1" x14ac:dyDescent="0.25">
      <c r="A37" s="9" t="s">
        <v>548</v>
      </c>
      <c r="B37" s="515" t="s">
        <v>846</v>
      </c>
      <c r="C37" s="516"/>
      <c r="D37" s="347"/>
      <c r="E37" s="9" t="s">
        <v>549</v>
      </c>
      <c r="F37" s="515" t="s">
        <v>848</v>
      </c>
      <c r="G37" s="347"/>
      <c r="H37" s="4" t="s">
        <v>292</v>
      </c>
      <c r="I37" s="21" t="s">
        <v>348</v>
      </c>
      <c r="J37" s="21" t="s">
        <v>56</v>
      </c>
      <c r="K37" s="5" t="s">
        <v>61</v>
      </c>
      <c r="L37" s="6">
        <v>3000</v>
      </c>
      <c r="M37" s="6">
        <v>3000</v>
      </c>
      <c r="N37" s="4">
        <v>320209</v>
      </c>
      <c r="O37" s="6"/>
      <c r="P37" s="4"/>
      <c r="Q37" s="6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76.5" customHeight="1" x14ac:dyDescent="0.25">
      <c r="A38" s="9" t="s">
        <v>550</v>
      </c>
      <c r="B38" s="509" t="s">
        <v>551</v>
      </c>
      <c r="C38" s="510"/>
      <c r="D38" s="511"/>
      <c r="E38" s="9" t="s">
        <v>552</v>
      </c>
      <c r="F38" s="515" t="s">
        <v>849</v>
      </c>
      <c r="G38" s="347"/>
      <c r="H38" s="4" t="s">
        <v>754</v>
      </c>
      <c r="I38" s="21" t="s">
        <v>56</v>
      </c>
      <c r="J38" s="118"/>
      <c r="K38" s="22" t="s">
        <v>61</v>
      </c>
      <c r="L38" s="6" t="s">
        <v>93</v>
      </c>
      <c r="M38" s="6"/>
      <c r="N38" s="5"/>
      <c r="O38" s="6"/>
      <c r="P38" s="4"/>
      <c r="Q38" s="6"/>
      <c r="R38" s="33"/>
      <c r="S38" s="33"/>
      <c r="T38" s="33"/>
      <c r="U38" s="33"/>
      <c r="V38" s="33"/>
      <c r="W38" s="33"/>
      <c r="X38" s="33"/>
      <c r="Y38" s="33"/>
      <c r="Z38" s="33"/>
    </row>
    <row r="39" spans="1:26" ht="76.5" customHeight="1" x14ac:dyDescent="0.25">
      <c r="A39" s="9" t="s">
        <v>553</v>
      </c>
      <c r="B39" s="509" t="s">
        <v>554</v>
      </c>
      <c r="C39" s="510"/>
      <c r="D39" s="511"/>
      <c r="E39" s="9" t="s">
        <v>555</v>
      </c>
      <c r="F39" s="515" t="s">
        <v>504</v>
      </c>
      <c r="G39" s="347"/>
      <c r="H39" s="4" t="s">
        <v>754</v>
      </c>
      <c r="I39" s="4" t="s">
        <v>56</v>
      </c>
      <c r="J39" s="118"/>
      <c r="K39" s="5" t="s">
        <v>61</v>
      </c>
      <c r="L39" s="6" t="s">
        <v>93</v>
      </c>
      <c r="M39" s="6"/>
      <c r="N39" s="22"/>
      <c r="O39" s="6"/>
      <c r="P39" s="21"/>
      <c r="Q39" s="6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76.5" customHeight="1" x14ac:dyDescent="0.25">
      <c r="A40" s="559" t="s">
        <v>556</v>
      </c>
      <c r="B40" s="509" t="s">
        <v>852</v>
      </c>
      <c r="C40" s="510"/>
      <c r="D40" s="511"/>
      <c r="E40" s="9" t="s">
        <v>557</v>
      </c>
      <c r="F40" s="515" t="s">
        <v>850</v>
      </c>
      <c r="G40" s="347"/>
      <c r="H40" s="570" t="s">
        <v>754</v>
      </c>
      <c r="I40" s="552" t="s">
        <v>56</v>
      </c>
      <c r="J40" s="554"/>
      <c r="K40" s="552" t="s">
        <v>61</v>
      </c>
      <c r="L40" s="556" t="s">
        <v>93</v>
      </c>
      <c r="M40" s="556"/>
      <c r="N40" s="552"/>
      <c r="O40" s="556"/>
      <c r="P40" s="554"/>
      <c r="Q40" s="556"/>
      <c r="R40" s="33"/>
      <c r="S40" s="33"/>
      <c r="T40" s="33"/>
      <c r="U40" s="33"/>
      <c r="V40" s="33"/>
      <c r="W40" s="33"/>
      <c r="X40" s="33"/>
      <c r="Y40" s="33"/>
      <c r="Z40" s="33"/>
    </row>
    <row r="41" spans="1:26" ht="127.5" customHeight="1" x14ac:dyDescent="0.25">
      <c r="A41" s="541"/>
      <c r="B41" s="526"/>
      <c r="C41" s="560"/>
      <c r="D41" s="528"/>
      <c r="E41" s="9" t="s">
        <v>559</v>
      </c>
      <c r="F41" s="515" t="s">
        <v>851</v>
      </c>
      <c r="G41" s="347"/>
      <c r="H41" s="571"/>
      <c r="I41" s="553"/>
      <c r="J41" s="541"/>
      <c r="K41" s="541"/>
      <c r="L41" s="541"/>
      <c r="M41" s="541"/>
      <c r="N41" s="541"/>
      <c r="O41" s="541"/>
      <c r="P41" s="540"/>
      <c r="Q41" s="541"/>
      <c r="R41" s="33"/>
      <c r="S41" s="33"/>
      <c r="T41" s="33"/>
      <c r="U41" s="33"/>
      <c r="V41" s="33"/>
      <c r="W41" s="33"/>
      <c r="X41" s="33"/>
      <c r="Y41" s="33"/>
      <c r="Z41" s="33"/>
    </row>
    <row r="42" spans="1:26" ht="76.5" customHeight="1" x14ac:dyDescent="0.25">
      <c r="A42" s="9" t="s">
        <v>560</v>
      </c>
      <c r="B42" s="509" t="s">
        <v>745</v>
      </c>
      <c r="C42" s="510"/>
      <c r="D42" s="511"/>
      <c r="E42" s="9" t="s">
        <v>561</v>
      </c>
      <c r="F42" s="515" t="s">
        <v>562</v>
      </c>
      <c r="G42" s="347"/>
      <c r="H42" s="34" t="s">
        <v>754</v>
      </c>
      <c r="I42" s="4" t="s">
        <v>56</v>
      </c>
      <c r="J42" s="4"/>
      <c r="K42" s="5" t="s">
        <v>61</v>
      </c>
      <c r="L42" s="6">
        <v>15000</v>
      </c>
      <c r="M42" s="6">
        <v>15000</v>
      </c>
      <c r="N42" s="5">
        <v>330902</v>
      </c>
      <c r="O42" s="6"/>
      <c r="P42" s="118"/>
      <c r="Q42" s="6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76.5" customHeight="1" x14ac:dyDescent="0.25">
      <c r="A43" s="9" t="s">
        <v>563</v>
      </c>
      <c r="B43" s="509" t="s">
        <v>853</v>
      </c>
      <c r="C43" s="510"/>
      <c r="D43" s="511"/>
      <c r="E43" s="9" t="s">
        <v>564</v>
      </c>
      <c r="F43" s="515" t="s">
        <v>565</v>
      </c>
      <c r="G43" s="347"/>
      <c r="H43" s="4" t="s">
        <v>754</v>
      </c>
      <c r="I43" s="4" t="s">
        <v>56</v>
      </c>
      <c r="J43" s="118"/>
      <c r="K43" s="5" t="s">
        <v>61</v>
      </c>
      <c r="L43" s="6">
        <v>15000</v>
      </c>
      <c r="M43" s="6">
        <v>15000</v>
      </c>
      <c r="N43" s="5">
        <v>330902</v>
      </c>
      <c r="O43" s="6"/>
      <c r="P43" s="118"/>
      <c r="Q43" s="6"/>
      <c r="R43" s="33"/>
      <c r="S43" s="33"/>
      <c r="T43" s="33"/>
      <c r="U43" s="33"/>
      <c r="V43" s="33"/>
      <c r="W43" s="33"/>
      <c r="X43" s="33"/>
      <c r="Y43" s="33"/>
      <c r="Z43" s="33"/>
    </row>
    <row r="44" spans="1:26" ht="76.5" customHeight="1" x14ac:dyDescent="0.25">
      <c r="A44" s="9" t="s">
        <v>566</v>
      </c>
      <c r="B44" s="515" t="s">
        <v>567</v>
      </c>
      <c r="C44" s="516"/>
      <c r="D44" s="347"/>
      <c r="E44" s="9" t="s">
        <v>568</v>
      </c>
      <c r="F44" s="515" t="s">
        <v>504</v>
      </c>
      <c r="G44" s="347"/>
      <c r="H44" s="34" t="s">
        <v>754</v>
      </c>
      <c r="I44" s="21" t="s">
        <v>56</v>
      </c>
      <c r="J44" s="4"/>
      <c r="K44" s="22" t="s">
        <v>61</v>
      </c>
      <c r="L44" s="6" t="s">
        <v>93</v>
      </c>
      <c r="M44" s="6"/>
      <c r="N44" s="5"/>
      <c r="O44" s="6"/>
      <c r="P44" s="4"/>
      <c r="Q44" s="6"/>
      <c r="R44" s="33"/>
      <c r="S44" s="33"/>
      <c r="T44" s="33"/>
      <c r="U44" s="33"/>
      <c r="V44" s="33"/>
      <c r="W44" s="33"/>
      <c r="X44" s="33"/>
      <c r="Y44" s="33"/>
      <c r="Z44" s="33"/>
    </row>
    <row r="45" spans="1:26" ht="76.5" customHeight="1" thickBot="1" x14ac:dyDescent="0.3">
      <c r="A45" s="10" t="s">
        <v>569</v>
      </c>
      <c r="B45" s="515" t="s">
        <v>570</v>
      </c>
      <c r="C45" s="516"/>
      <c r="D45" s="347"/>
      <c r="E45" s="9" t="s">
        <v>571</v>
      </c>
      <c r="F45" s="515" t="s">
        <v>572</v>
      </c>
      <c r="G45" s="347"/>
      <c r="H45" s="4" t="s">
        <v>754</v>
      </c>
      <c r="I45" s="4" t="s">
        <v>56</v>
      </c>
      <c r="J45" s="4"/>
      <c r="K45" s="23" t="s">
        <v>61</v>
      </c>
      <c r="L45" s="6" t="s">
        <v>93</v>
      </c>
      <c r="M45" s="6"/>
      <c r="N45" s="4"/>
      <c r="O45" s="6"/>
      <c r="P45" s="4"/>
      <c r="Q45" s="6"/>
      <c r="R45" s="33"/>
      <c r="S45" s="33"/>
      <c r="T45" s="33"/>
      <c r="U45" s="33"/>
      <c r="V45" s="33"/>
      <c r="W45" s="33"/>
      <c r="X45" s="33"/>
      <c r="Y45" s="33"/>
      <c r="Z45" s="33"/>
    </row>
    <row r="46" spans="1:26" ht="76.5" customHeight="1" thickBot="1" x14ac:dyDescent="0.3">
      <c r="A46" s="543" t="s">
        <v>573</v>
      </c>
      <c r="B46" s="406"/>
      <c r="C46" s="547" t="s">
        <v>574</v>
      </c>
      <c r="D46" s="533"/>
      <c r="E46" s="533"/>
      <c r="F46" s="533"/>
      <c r="G46" s="533"/>
      <c r="H46" s="533"/>
      <c r="I46" s="533"/>
      <c r="J46" s="533"/>
      <c r="K46" s="533"/>
      <c r="L46" s="533"/>
      <c r="M46" s="533"/>
      <c r="N46" s="533"/>
      <c r="O46" s="533"/>
      <c r="P46" s="533"/>
      <c r="Q46" s="430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76.5" customHeight="1" thickBot="1" x14ac:dyDescent="0.3">
      <c r="A47" s="520" t="s">
        <v>575</v>
      </c>
      <c r="B47" s="406"/>
      <c r="C47" s="536" t="s">
        <v>576</v>
      </c>
      <c r="D47" s="537"/>
      <c r="E47" s="537"/>
      <c r="F47" s="406"/>
      <c r="G47" s="558"/>
      <c r="H47" s="522"/>
      <c r="I47" s="558" t="s">
        <v>6</v>
      </c>
      <c r="J47" s="522"/>
      <c r="K47" s="548" t="s">
        <v>7</v>
      </c>
      <c r="L47" s="533"/>
      <c r="M47" s="533"/>
      <c r="N47" s="430"/>
      <c r="O47" s="520" t="s">
        <v>21</v>
      </c>
      <c r="P47" s="537"/>
      <c r="Q47" s="406"/>
      <c r="R47" s="33"/>
      <c r="S47" s="33"/>
      <c r="T47" s="33"/>
      <c r="U47" s="33"/>
      <c r="V47" s="33"/>
      <c r="W47" s="33"/>
      <c r="X47" s="33"/>
      <c r="Y47" s="33"/>
      <c r="Z47" s="33"/>
    </row>
    <row r="48" spans="1:26" ht="76.5" customHeight="1" thickBot="1" x14ac:dyDescent="0.3">
      <c r="A48" s="521"/>
      <c r="B48" s="522"/>
      <c r="C48" s="521"/>
      <c r="D48" s="527"/>
      <c r="E48" s="527"/>
      <c r="F48" s="522"/>
      <c r="G48" s="523"/>
      <c r="H48" s="524"/>
      <c r="I48" s="523"/>
      <c r="J48" s="524"/>
      <c r="K48" s="429" t="s">
        <v>8</v>
      </c>
      <c r="L48" s="430"/>
      <c r="M48" s="549" t="s">
        <v>9</v>
      </c>
      <c r="N48" s="430"/>
      <c r="O48" s="523"/>
      <c r="P48" s="538"/>
      <c r="Q48" s="524"/>
      <c r="R48" s="33"/>
      <c r="S48" s="33"/>
      <c r="T48" s="33"/>
      <c r="U48" s="33"/>
      <c r="V48" s="33"/>
      <c r="W48" s="33"/>
      <c r="X48" s="33"/>
      <c r="Y48" s="33"/>
      <c r="Z48" s="33"/>
    </row>
    <row r="49" spans="1:26" ht="76.5" customHeight="1" thickBot="1" x14ac:dyDescent="0.3">
      <c r="A49" s="521"/>
      <c r="B49" s="522"/>
      <c r="C49" s="521"/>
      <c r="D49" s="527"/>
      <c r="E49" s="527"/>
      <c r="F49" s="522"/>
      <c r="G49" s="534" t="s">
        <v>10</v>
      </c>
      <c r="H49" s="430"/>
      <c r="I49" s="535">
        <v>2021</v>
      </c>
      <c r="J49" s="430"/>
      <c r="K49" s="535">
        <v>2023</v>
      </c>
      <c r="L49" s="430"/>
      <c r="M49" s="535">
        <v>2025</v>
      </c>
      <c r="N49" s="430"/>
      <c r="O49" s="536" t="s">
        <v>754</v>
      </c>
      <c r="P49" s="537"/>
      <c r="Q49" s="406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76.5" customHeight="1" thickBot="1" x14ac:dyDescent="0.3">
      <c r="A50" s="523"/>
      <c r="B50" s="524"/>
      <c r="C50" s="523"/>
      <c r="D50" s="538"/>
      <c r="E50" s="538"/>
      <c r="F50" s="524"/>
      <c r="G50" s="534" t="s">
        <v>11</v>
      </c>
      <c r="H50" s="430"/>
      <c r="I50" s="565">
        <v>7.8E-2</v>
      </c>
      <c r="J50" s="430"/>
      <c r="K50" s="565">
        <v>0.25</v>
      </c>
      <c r="L50" s="430"/>
      <c r="M50" s="565">
        <v>0.3</v>
      </c>
      <c r="N50" s="430"/>
      <c r="O50" s="523"/>
      <c r="P50" s="538"/>
      <c r="Q50" s="524"/>
      <c r="R50" s="33"/>
      <c r="S50" s="33"/>
      <c r="T50" s="33"/>
      <c r="U50" s="33"/>
      <c r="V50" s="33"/>
      <c r="W50" s="33"/>
      <c r="X50" s="33"/>
      <c r="Y50" s="33"/>
      <c r="Z50" s="33"/>
    </row>
    <row r="51" spans="1:26" ht="76.5" customHeight="1" thickBot="1" x14ac:dyDescent="0.3">
      <c r="A51" s="405" t="s">
        <v>20</v>
      </c>
      <c r="B51" s="406"/>
      <c r="C51" s="547" t="s">
        <v>762</v>
      </c>
      <c r="D51" s="533"/>
      <c r="E51" s="533"/>
      <c r="F51" s="533"/>
      <c r="G51" s="533"/>
      <c r="H51" s="533"/>
      <c r="I51" s="533"/>
      <c r="J51" s="533"/>
      <c r="K51" s="533"/>
      <c r="L51" s="533"/>
      <c r="M51" s="533"/>
      <c r="N51" s="533"/>
      <c r="O51" s="533"/>
      <c r="P51" s="533"/>
      <c r="Q51" s="430"/>
      <c r="R51" s="33"/>
      <c r="S51" s="33"/>
      <c r="T51" s="33"/>
      <c r="U51" s="33"/>
      <c r="V51" s="33"/>
      <c r="W51" s="33"/>
      <c r="X51" s="33"/>
      <c r="Y51" s="33"/>
      <c r="Z51" s="33"/>
    </row>
    <row r="52" spans="1:26" ht="76.5" customHeight="1" x14ac:dyDescent="0.25">
      <c r="A52" s="525" t="s">
        <v>731</v>
      </c>
      <c r="B52" s="510"/>
      <c r="C52" s="510"/>
      <c r="D52" s="511"/>
      <c r="E52" s="568" t="s">
        <v>732</v>
      </c>
      <c r="F52" s="560"/>
      <c r="G52" s="528"/>
      <c r="H52" s="566" t="s">
        <v>21</v>
      </c>
      <c r="I52" s="566" t="s">
        <v>22</v>
      </c>
      <c r="J52" s="566" t="s">
        <v>23</v>
      </c>
      <c r="K52" s="566" t="s">
        <v>24</v>
      </c>
      <c r="L52" s="566" t="s">
        <v>25</v>
      </c>
      <c r="M52" s="569" t="s">
        <v>26</v>
      </c>
      <c r="N52" s="530"/>
      <c r="O52" s="530"/>
      <c r="P52" s="530"/>
      <c r="Q52" s="531"/>
      <c r="R52" s="33"/>
      <c r="S52" s="33"/>
      <c r="T52" s="33"/>
      <c r="U52" s="33"/>
      <c r="V52" s="33"/>
      <c r="W52" s="33"/>
      <c r="X52" s="33"/>
      <c r="Y52" s="33"/>
      <c r="Z52" s="33"/>
    </row>
    <row r="53" spans="1:26" ht="76.5" customHeight="1" x14ac:dyDescent="0.25">
      <c r="A53" s="526"/>
      <c r="B53" s="527"/>
      <c r="C53" s="527"/>
      <c r="D53" s="528"/>
      <c r="E53" s="526"/>
      <c r="F53" s="527"/>
      <c r="G53" s="528"/>
      <c r="H53" s="540"/>
      <c r="I53" s="540"/>
      <c r="J53" s="540"/>
      <c r="K53" s="540"/>
      <c r="L53" s="540"/>
      <c r="M53" s="346" t="s">
        <v>27</v>
      </c>
      <c r="N53" s="347"/>
      <c r="O53" s="346" t="s">
        <v>28</v>
      </c>
      <c r="P53" s="347"/>
      <c r="Q53" s="550" t="s">
        <v>29</v>
      </c>
      <c r="R53" s="33"/>
      <c r="S53" s="33"/>
      <c r="T53" s="33"/>
      <c r="U53" s="33"/>
      <c r="V53" s="33"/>
      <c r="W53" s="33"/>
      <c r="X53" s="33"/>
      <c r="Y53" s="33"/>
      <c r="Z53" s="33"/>
    </row>
    <row r="54" spans="1:26" ht="76.5" customHeight="1" x14ac:dyDescent="0.25">
      <c r="A54" s="529"/>
      <c r="B54" s="530"/>
      <c r="C54" s="530"/>
      <c r="D54" s="531"/>
      <c r="E54" s="529"/>
      <c r="F54" s="530"/>
      <c r="G54" s="531"/>
      <c r="H54" s="541"/>
      <c r="I54" s="541"/>
      <c r="J54" s="541"/>
      <c r="K54" s="541"/>
      <c r="L54" s="541"/>
      <c r="M54" s="8" t="s">
        <v>30</v>
      </c>
      <c r="N54" s="8" t="s">
        <v>31</v>
      </c>
      <c r="O54" s="8" t="s">
        <v>30</v>
      </c>
      <c r="P54" s="8" t="s">
        <v>32</v>
      </c>
      <c r="Q54" s="541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87.75" customHeight="1" x14ac:dyDescent="0.25">
      <c r="A55" s="559" t="s">
        <v>577</v>
      </c>
      <c r="B55" s="509" t="s">
        <v>578</v>
      </c>
      <c r="C55" s="510"/>
      <c r="D55" s="511"/>
      <c r="E55" s="9" t="s">
        <v>579</v>
      </c>
      <c r="F55" s="515" t="s">
        <v>855</v>
      </c>
      <c r="G55" s="347"/>
      <c r="H55" s="552" t="s">
        <v>913</v>
      </c>
      <c r="I55" s="554" t="s">
        <v>56</v>
      </c>
      <c r="J55" s="554"/>
      <c r="K55" s="552" t="s">
        <v>61</v>
      </c>
      <c r="L55" s="556">
        <v>60000</v>
      </c>
      <c r="M55" s="556">
        <v>60000</v>
      </c>
      <c r="N55" s="554">
        <v>330902</v>
      </c>
      <c r="O55" s="556"/>
      <c r="P55" s="554"/>
      <c r="Q55" s="556"/>
      <c r="R55" s="33"/>
      <c r="S55" s="33"/>
      <c r="T55" s="33"/>
      <c r="U55" s="33"/>
      <c r="V55" s="33"/>
      <c r="W55" s="33"/>
      <c r="X55" s="33"/>
      <c r="Y55" s="33"/>
      <c r="Z55" s="33"/>
    </row>
    <row r="56" spans="1:26" ht="76.5" customHeight="1" x14ac:dyDescent="0.25">
      <c r="A56" s="541"/>
      <c r="B56" s="529"/>
      <c r="C56" s="530"/>
      <c r="D56" s="531"/>
      <c r="E56" s="9" t="s">
        <v>580</v>
      </c>
      <c r="F56" s="515" t="s">
        <v>856</v>
      </c>
      <c r="G56" s="347"/>
      <c r="H56" s="553"/>
      <c r="I56" s="541"/>
      <c r="J56" s="541"/>
      <c r="K56" s="541"/>
      <c r="L56" s="541"/>
      <c r="M56" s="541"/>
      <c r="N56" s="541"/>
      <c r="O56" s="541"/>
      <c r="P56" s="541"/>
      <c r="Q56" s="541"/>
      <c r="R56" s="33"/>
      <c r="S56" s="33"/>
      <c r="T56" s="33"/>
      <c r="U56" s="33"/>
      <c r="V56" s="33"/>
      <c r="W56" s="33"/>
      <c r="X56" s="33"/>
      <c r="Y56" s="33"/>
      <c r="Z56" s="33"/>
    </row>
    <row r="57" spans="1:26" ht="76.5" customHeight="1" x14ac:dyDescent="0.25">
      <c r="A57" s="559" t="s">
        <v>581</v>
      </c>
      <c r="B57" s="509" t="s">
        <v>582</v>
      </c>
      <c r="C57" s="510"/>
      <c r="D57" s="511"/>
      <c r="E57" s="9" t="s">
        <v>583</v>
      </c>
      <c r="F57" s="515" t="s">
        <v>857</v>
      </c>
      <c r="G57" s="347"/>
      <c r="H57" s="552" t="s">
        <v>754</v>
      </c>
      <c r="I57" s="552" t="s">
        <v>56</v>
      </c>
      <c r="J57" s="554"/>
      <c r="K57" s="552" t="s">
        <v>61</v>
      </c>
      <c r="L57" s="556" t="s">
        <v>93</v>
      </c>
      <c r="M57" s="556"/>
      <c r="N57" s="554"/>
      <c r="O57" s="556"/>
      <c r="P57" s="554"/>
      <c r="Q57" s="556"/>
      <c r="R57" s="33"/>
      <c r="S57" s="33"/>
      <c r="T57" s="33"/>
      <c r="U57" s="33"/>
      <c r="V57" s="33"/>
      <c r="W57" s="33"/>
      <c r="X57" s="33"/>
      <c r="Y57" s="33"/>
      <c r="Z57" s="33"/>
    </row>
    <row r="58" spans="1:26" ht="92.25" customHeight="1" x14ac:dyDescent="0.25">
      <c r="A58" s="541"/>
      <c r="B58" s="529"/>
      <c r="C58" s="530"/>
      <c r="D58" s="531"/>
      <c r="E58" s="9" t="s">
        <v>584</v>
      </c>
      <c r="F58" s="515" t="s">
        <v>858</v>
      </c>
      <c r="G58" s="347"/>
      <c r="H58" s="553"/>
      <c r="I58" s="553"/>
      <c r="J58" s="541"/>
      <c r="K58" s="541"/>
      <c r="L58" s="541"/>
      <c r="M58" s="541"/>
      <c r="N58" s="541"/>
      <c r="O58" s="541"/>
      <c r="P58" s="541"/>
      <c r="Q58" s="541"/>
      <c r="R58" s="33"/>
      <c r="S58" s="33"/>
      <c r="T58" s="33"/>
      <c r="U58" s="33"/>
      <c r="V58" s="33"/>
      <c r="W58" s="33"/>
      <c r="X58" s="33"/>
      <c r="Y58" s="33"/>
      <c r="Z58" s="33"/>
    </row>
    <row r="59" spans="1:26" ht="129.75" customHeight="1" x14ac:dyDescent="0.25">
      <c r="A59" s="9" t="s">
        <v>585</v>
      </c>
      <c r="B59" s="515" t="s">
        <v>854</v>
      </c>
      <c r="C59" s="516"/>
      <c r="D59" s="347"/>
      <c r="E59" s="9" t="s">
        <v>586</v>
      </c>
      <c r="F59" s="515" t="s">
        <v>750</v>
      </c>
      <c r="G59" s="347"/>
      <c r="H59" s="4" t="s">
        <v>754</v>
      </c>
      <c r="I59" s="4" t="s">
        <v>56</v>
      </c>
      <c r="J59" s="4"/>
      <c r="K59" s="5" t="s">
        <v>61</v>
      </c>
      <c r="L59" s="6">
        <v>40000</v>
      </c>
      <c r="M59" s="6">
        <v>40000</v>
      </c>
      <c r="N59" s="4">
        <v>330902</v>
      </c>
      <c r="O59" s="6"/>
      <c r="P59" s="4"/>
      <c r="Q59" s="6"/>
      <c r="R59" s="33"/>
      <c r="S59" s="33"/>
      <c r="T59" s="33"/>
      <c r="U59" s="33"/>
      <c r="V59" s="33"/>
      <c r="W59" s="33"/>
      <c r="X59" s="33"/>
      <c r="Y59" s="33"/>
      <c r="Z59" s="33"/>
    </row>
    <row r="60" spans="1:26" ht="76.5" customHeight="1" x14ac:dyDescent="0.25">
      <c r="A60" s="9" t="s">
        <v>587</v>
      </c>
      <c r="B60" s="515" t="s">
        <v>860</v>
      </c>
      <c r="C60" s="516"/>
      <c r="D60" s="347"/>
      <c r="E60" s="9" t="s">
        <v>588</v>
      </c>
      <c r="F60" s="515" t="s">
        <v>859</v>
      </c>
      <c r="G60" s="347"/>
      <c r="H60" s="4" t="s">
        <v>754</v>
      </c>
      <c r="I60" s="4" t="s">
        <v>56</v>
      </c>
      <c r="J60" s="118"/>
      <c r="K60" s="5" t="s">
        <v>61</v>
      </c>
      <c r="L60" s="6">
        <v>100000</v>
      </c>
      <c r="M60" s="6">
        <v>100000</v>
      </c>
      <c r="N60" s="4">
        <v>330902</v>
      </c>
      <c r="O60" s="6"/>
      <c r="P60" s="118"/>
      <c r="Q60" s="6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76.5" customHeight="1" x14ac:dyDescent="0.25">
      <c r="A61" s="9" t="s">
        <v>589</v>
      </c>
      <c r="B61" s="515" t="s">
        <v>590</v>
      </c>
      <c r="C61" s="516"/>
      <c r="D61" s="347"/>
      <c r="E61" s="9" t="s">
        <v>591</v>
      </c>
      <c r="F61" s="515" t="s">
        <v>592</v>
      </c>
      <c r="G61" s="347"/>
      <c r="H61" s="4" t="s">
        <v>754</v>
      </c>
      <c r="I61" s="4" t="s">
        <v>56</v>
      </c>
      <c r="J61" s="118"/>
      <c r="K61" s="117" t="s">
        <v>61</v>
      </c>
      <c r="L61" s="6" t="s">
        <v>93</v>
      </c>
      <c r="M61" s="6"/>
      <c r="N61" s="4"/>
      <c r="O61" s="6"/>
      <c r="P61" s="118"/>
      <c r="Q61" s="6"/>
      <c r="R61" s="33"/>
      <c r="S61" s="33"/>
      <c r="T61" s="33"/>
      <c r="U61" s="33"/>
      <c r="V61" s="33"/>
      <c r="W61" s="33"/>
      <c r="X61" s="33"/>
      <c r="Y61" s="33"/>
      <c r="Z61" s="33"/>
    </row>
    <row r="62" spans="1:26" ht="108" customHeight="1" x14ac:dyDescent="0.25">
      <c r="A62" s="9" t="s">
        <v>593</v>
      </c>
      <c r="B62" s="515" t="s">
        <v>861</v>
      </c>
      <c r="C62" s="516"/>
      <c r="D62" s="347"/>
      <c r="E62" s="9" t="s">
        <v>594</v>
      </c>
      <c r="F62" s="515" t="s">
        <v>862</v>
      </c>
      <c r="G62" s="347"/>
      <c r="H62" s="4" t="s">
        <v>754</v>
      </c>
      <c r="I62" s="4" t="s">
        <v>56</v>
      </c>
      <c r="J62" s="118"/>
      <c r="K62" s="117" t="s">
        <v>61</v>
      </c>
      <c r="L62" s="6">
        <v>20000</v>
      </c>
      <c r="M62" s="6">
        <v>20000</v>
      </c>
      <c r="N62" s="4">
        <v>330902</v>
      </c>
      <c r="O62" s="6"/>
      <c r="P62" s="118"/>
      <c r="Q62" s="6"/>
      <c r="R62" s="33"/>
      <c r="S62" s="33"/>
      <c r="T62" s="33"/>
      <c r="U62" s="33"/>
      <c r="V62" s="33"/>
      <c r="W62" s="33"/>
      <c r="X62" s="33"/>
      <c r="Y62" s="33"/>
      <c r="Z62" s="33"/>
    </row>
    <row r="63" spans="1:26" ht="111.75" customHeight="1" x14ac:dyDescent="0.25">
      <c r="A63" s="9" t="s">
        <v>595</v>
      </c>
      <c r="B63" s="509" t="s">
        <v>596</v>
      </c>
      <c r="C63" s="510"/>
      <c r="D63" s="511"/>
      <c r="E63" s="9" t="s">
        <v>597</v>
      </c>
      <c r="F63" s="515" t="s">
        <v>751</v>
      </c>
      <c r="G63" s="347"/>
      <c r="H63" s="4" t="s">
        <v>754</v>
      </c>
      <c r="I63" s="4" t="s">
        <v>56</v>
      </c>
      <c r="J63" s="118"/>
      <c r="K63" s="117" t="s">
        <v>61</v>
      </c>
      <c r="L63" s="6">
        <v>40000</v>
      </c>
      <c r="M63" s="6">
        <v>40000</v>
      </c>
      <c r="N63" s="4">
        <v>330902</v>
      </c>
      <c r="O63" s="6"/>
      <c r="P63" s="118"/>
      <c r="Q63" s="6"/>
      <c r="R63" s="33"/>
      <c r="S63" s="33"/>
      <c r="T63" s="33"/>
      <c r="U63" s="33"/>
      <c r="V63" s="33"/>
      <c r="W63" s="33"/>
      <c r="X63" s="33"/>
      <c r="Y63" s="33"/>
      <c r="Z63" s="33"/>
    </row>
    <row r="64" spans="1:26" ht="76.5" customHeight="1" x14ac:dyDescent="0.25">
      <c r="A64" s="9" t="s">
        <v>598</v>
      </c>
      <c r="B64" s="562" t="s">
        <v>599</v>
      </c>
      <c r="C64" s="510"/>
      <c r="D64" s="511"/>
      <c r="E64" s="16" t="s">
        <v>600</v>
      </c>
      <c r="F64" s="515" t="s">
        <v>601</v>
      </c>
      <c r="G64" s="347"/>
      <c r="H64" s="4" t="s">
        <v>754</v>
      </c>
      <c r="I64" s="21" t="s">
        <v>56</v>
      </c>
      <c r="J64" s="4" t="s">
        <v>348</v>
      </c>
      <c r="K64" s="22" t="s">
        <v>61</v>
      </c>
      <c r="L64" s="6">
        <v>25000</v>
      </c>
      <c r="M64" s="6">
        <v>25000</v>
      </c>
      <c r="N64" s="13">
        <v>330902</v>
      </c>
      <c r="O64" s="6"/>
      <c r="P64" s="118"/>
      <c r="Q64" s="6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76.5" customHeight="1" x14ac:dyDescent="0.25">
      <c r="A65" s="14" t="s">
        <v>602</v>
      </c>
      <c r="B65" s="515" t="s">
        <v>603</v>
      </c>
      <c r="C65" s="516"/>
      <c r="D65" s="347"/>
      <c r="E65" s="14" t="s">
        <v>604</v>
      </c>
      <c r="F65" s="515" t="s">
        <v>605</v>
      </c>
      <c r="G65" s="347"/>
      <c r="H65" s="4" t="s">
        <v>41</v>
      </c>
      <c r="I65" s="4" t="s">
        <v>747</v>
      </c>
      <c r="J65" s="119" t="s">
        <v>660</v>
      </c>
      <c r="K65" s="6" t="s">
        <v>61</v>
      </c>
      <c r="L65" s="6">
        <v>50000</v>
      </c>
      <c r="M65" s="6">
        <v>50000</v>
      </c>
      <c r="N65" s="118" t="s">
        <v>86</v>
      </c>
      <c r="O65" s="6"/>
      <c r="P65" s="118"/>
      <c r="Q65" s="6"/>
      <c r="R65" s="33"/>
      <c r="S65" s="33"/>
      <c r="T65" s="33"/>
      <c r="U65" s="33"/>
      <c r="V65" s="33"/>
      <c r="W65" s="33"/>
      <c r="X65" s="33"/>
      <c r="Y65" s="33"/>
      <c r="Z65" s="33"/>
    </row>
    <row r="66" spans="1:26" ht="76.5" customHeight="1" thickBot="1" x14ac:dyDescent="0.3">
      <c r="A66" s="9" t="s">
        <v>606</v>
      </c>
      <c r="B66" s="509" t="s">
        <v>607</v>
      </c>
      <c r="C66" s="510"/>
      <c r="D66" s="511"/>
      <c r="E66" s="9" t="s">
        <v>608</v>
      </c>
      <c r="F66" s="515" t="s">
        <v>609</v>
      </c>
      <c r="G66" s="347"/>
      <c r="H66" s="4" t="s">
        <v>539</v>
      </c>
      <c r="I66" s="4" t="s">
        <v>540</v>
      </c>
      <c r="J66" s="4"/>
      <c r="K66" s="5" t="s">
        <v>98</v>
      </c>
      <c r="L66" s="6">
        <v>300000</v>
      </c>
      <c r="M66" s="6">
        <v>300000</v>
      </c>
      <c r="N66" s="4">
        <v>280104</v>
      </c>
      <c r="O66" s="6"/>
      <c r="P66" s="4"/>
      <c r="Q66" s="6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76.5" customHeight="1" thickBot="1" x14ac:dyDescent="0.3">
      <c r="A67" s="543" t="s">
        <v>610</v>
      </c>
      <c r="B67" s="406"/>
      <c r="C67" s="547" t="s">
        <v>611</v>
      </c>
      <c r="D67" s="533"/>
      <c r="E67" s="533"/>
      <c r="F67" s="533"/>
      <c r="G67" s="533"/>
      <c r="H67" s="533"/>
      <c r="I67" s="533"/>
      <c r="J67" s="533"/>
      <c r="K67" s="533"/>
      <c r="L67" s="533"/>
      <c r="M67" s="533"/>
      <c r="N67" s="533"/>
      <c r="O67" s="533"/>
      <c r="P67" s="533"/>
      <c r="Q67" s="430"/>
      <c r="R67" s="33"/>
      <c r="S67" s="33"/>
      <c r="T67" s="33"/>
      <c r="U67" s="33"/>
      <c r="V67" s="33"/>
      <c r="W67" s="33"/>
      <c r="X67" s="33"/>
      <c r="Y67" s="33"/>
      <c r="Z67" s="33"/>
    </row>
    <row r="68" spans="1:26" ht="76.5" customHeight="1" thickBot="1" x14ac:dyDescent="0.3">
      <c r="A68" s="520" t="s">
        <v>612</v>
      </c>
      <c r="B68" s="406"/>
      <c r="C68" s="536" t="s">
        <v>613</v>
      </c>
      <c r="D68" s="537"/>
      <c r="E68" s="537"/>
      <c r="F68" s="406"/>
      <c r="G68" s="558"/>
      <c r="H68" s="522"/>
      <c r="I68" s="558"/>
      <c r="J68" s="522"/>
      <c r="K68" s="548" t="s">
        <v>7</v>
      </c>
      <c r="L68" s="533"/>
      <c r="M68" s="533"/>
      <c r="N68" s="430"/>
      <c r="O68" s="520" t="s">
        <v>21</v>
      </c>
      <c r="P68" s="537"/>
      <c r="Q68" s="406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76.5" customHeight="1" thickBot="1" x14ac:dyDescent="0.3">
      <c r="A69" s="521"/>
      <c r="B69" s="522"/>
      <c r="C69" s="521"/>
      <c r="D69" s="527"/>
      <c r="E69" s="527"/>
      <c r="F69" s="522"/>
      <c r="G69" s="523"/>
      <c r="H69" s="524"/>
      <c r="I69" s="523"/>
      <c r="J69" s="524"/>
      <c r="K69" s="429" t="s">
        <v>8</v>
      </c>
      <c r="L69" s="430"/>
      <c r="M69" s="549" t="s">
        <v>9</v>
      </c>
      <c r="N69" s="430"/>
      <c r="O69" s="523"/>
      <c r="P69" s="538"/>
      <c r="Q69" s="524"/>
      <c r="R69" s="33"/>
      <c r="S69" s="33"/>
      <c r="T69" s="33"/>
      <c r="U69" s="33"/>
      <c r="V69" s="33"/>
      <c r="W69" s="33"/>
      <c r="X69" s="33"/>
      <c r="Y69" s="33"/>
      <c r="Z69" s="33"/>
    </row>
    <row r="70" spans="1:26" ht="76.5" customHeight="1" thickBot="1" x14ac:dyDescent="0.3">
      <c r="A70" s="521"/>
      <c r="B70" s="522"/>
      <c r="C70" s="521"/>
      <c r="D70" s="527"/>
      <c r="E70" s="527"/>
      <c r="F70" s="522"/>
      <c r="G70" s="534" t="s">
        <v>10</v>
      </c>
      <c r="H70" s="430"/>
      <c r="I70" s="535">
        <v>2021</v>
      </c>
      <c r="J70" s="430"/>
      <c r="K70" s="535">
        <v>2024</v>
      </c>
      <c r="L70" s="430"/>
      <c r="M70" s="535">
        <v>2026</v>
      </c>
      <c r="N70" s="430"/>
      <c r="O70" s="536" t="s">
        <v>754</v>
      </c>
      <c r="P70" s="537"/>
      <c r="Q70" s="406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76.5" customHeight="1" thickBot="1" x14ac:dyDescent="0.3">
      <c r="A71" s="523"/>
      <c r="B71" s="524"/>
      <c r="C71" s="523"/>
      <c r="D71" s="538"/>
      <c r="E71" s="538"/>
      <c r="F71" s="524"/>
      <c r="G71" s="534" t="s">
        <v>11</v>
      </c>
      <c r="H71" s="430"/>
      <c r="I71" s="551">
        <v>0.54</v>
      </c>
      <c r="J71" s="430"/>
      <c r="K71" s="551">
        <v>0.6</v>
      </c>
      <c r="L71" s="430"/>
      <c r="M71" s="551">
        <v>0.75</v>
      </c>
      <c r="N71" s="430"/>
      <c r="O71" s="523"/>
      <c r="P71" s="538"/>
      <c r="Q71" s="524"/>
      <c r="R71" s="33"/>
      <c r="S71" s="33"/>
      <c r="T71" s="33"/>
      <c r="U71" s="33"/>
      <c r="V71" s="33"/>
      <c r="W71" s="33"/>
      <c r="X71" s="33"/>
      <c r="Y71" s="33"/>
      <c r="Z71" s="33"/>
    </row>
    <row r="72" spans="1:26" ht="76.5" customHeight="1" thickBot="1" x14ac:dyDescent="0.3">
      <c r="A72" s="429" t="s">
        <v>20</v>
      </c>
      <c r="B72" s="430"/>
      <c r="C72" s="547" t="s">
        <v>777</v>
      </c>
      <c r="D72" s="533"/>
      <c r="E72" s="533"/>
      <c r="F72" s="533"/>
      <c r="G72" s="533"/>
      <c r="H72" s="533"/>
      <c r="I72" s="533"/>
      <c r="J72" s="533"/>
      <c r="K72" s="533"/>
      <c r="L72" s="533"/>
      <c r="M72" s="533"/>
      <c r="N72" s="533"/>
      <c r="O72" s="533"/>
      <c r="P72" s="533"/>
      <c r="Q72" s="430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76.5" customHeight="1" x14ac:dyDescent="0.25">
      <c r="A73" s="525" t="s">
        <v>731</v>
      </c>
      <c r="B73" s="510"/>
      <c r="C73" s="510"/>
      <c r="D73" s="511"/>
      <c r="E73" s="525" t="s">
        <v>732</v>
      </c>
      <c r="F73" s="510"/>
      <c r="G73" s="511"/>
      <c r="H73" s="539" t="s">
        <v>21</v>
      </c>
      <c r="I73" s="539" t="s">
        <v>22</v>
      </c>
      <c r="J73" s="539" t="s">
        <v>23</v>
      </c>
      <c r="K73" s="539" t="s">
        <v>24</v>
      </c>
      <c r="L73" s="539" t="s">
        <v>25</v>
      </c>
      <c r="M73" s="542" t="s">
        <v>26</v>
      </c>
      <c r="N73" s="516"/>
      <c r="O73" s="516"/>
      <c r="P73" s="516"/>
      <c r="Q73" s="347"/>
      <c r="R73" s="33"/>
      <c r="S73" s="33"/>
      <c r="T73" s="33"/>
      <c r="U73" s="33"/>
      <c r="V73" s="33"/>
      <c r="W73" s="33"/>
      <c r="X73" s="33"/>
      <c r="Y73" s="33"/>
      <c r="Z73" s="33"/>
    </row>
    <row r="74" spans="1:26" ht="76.5" customHeight="1" x14ac:dyDescent="0.25">
      <c r="A74" s="526"/>
      <c r="B74" s="527"/>
      <c r="C74" s="527"/>
      <c r="D74" s="528"/>
      <c r="E74" s="526"/>
      <c r="F74" s="527"/>
      <c r="G74" s="528"/>
      <c r="H74" s="540"/>
      <c r="I74" s="540"/>
      <c r="J74" s="540"/>
      <c r="K74" s="540"/>
      <c r="L74" s="540"/>
      <c r="M74" s="346" t="s">
        <v>27</v>
      </c>
      <c r="N74" s="347"/>
      <c r="O74" s="346" t="s">
        <v>28</v>
      </c>
      <c r="P74" s="347"/>
      <c r="Q74" s="550" t="s">
        <v>29</v>
      </c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76.5" customHeight="1" x14ac:dyDescent="0.25">
      <c r="A75" s="529"/>
      <c r="B75" s="530"/>
      <c r="C75" s="530"/>
      <c r="D75" s="531"/>
      <c r="E75" s="529"/>
      <c r="F75" s="530"/>
      <c r="G75" s="531"/>
      <c r="H75" s="541"/>
      <c r="I75" s="541"/>
      <c r="J75" s="541"/>
      <c r="K75" s="541"/>
      <c r="L75" s="541"/>
      <c r="M75" s="8" t="s">
        <v>30</v>
      </c>
      <c r="N75" s="8" t="s">
        <v>31</v>
      </c>
      <c r="O75" s="8" t="s">
        <v>30</v>
      </c>
      <c r="P75" s="8" t="s">
        <v>32</v>
      </c>
      <c r="Q75" s="541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76.5" customHeight="1" x14ac:dyDescent="0.25">
      <c r="A76" s="9" t="s">
        <v>614</v>
      </c>
      <c r="B76" s="545" t="s">
        <v>908</v>
      </c>
      <c r="C76" s="546"/>
      <c r="D76" s="518"/>
      <c r="E76" s="9" t="s">
        <v>615</v>
      </c>
      <c r="F76" s="515" t="s">
        <v>504</v>
      </c>
      <c r="G76" s="347"/>
      <c r="H76" s="34" t="s">
        <v>754</v>
      </c>
      <c r="I76" s="4" t="s">
        <v>56</v>
      </c>
      <c r="J76" s="4"/>
      <c r="K76" s="5" t="s">
        <v>61</v>
      </c>
      <c r="L76" s="6" t="s">
        <v>93</v>
      </c>
      <c r="M76" s="6"/>
      <c r="N76" s="5"/>
      <c r="O76" s="6"/>
      <c r="P76" s="4"/>
      <c r="Q76" s="6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76.5" customHeight="1" x14ac:dyDescent="0.25">
      <c r="A77" s="9" t="s">
        <v>616</v>
      </c>
      <c r="B77" s="545" t="s">
        <v>617</v>
      </c>
      <c r="C77" s="546"/>
      <c r="D77" s="518"/>
      <c r="E77" s="9" t="s">
        <v>618</v>
      </c>
      <c r="F77" s="515" t="s">
        <v>504</v>
      </c>
      <c r="G77" s="347"/>
      <c r="H77" s="34" t="s">
        <v>754</v>
      </c>
      <c r="I77" s="4" t="s">
        <v>56</v>
      </c>
      <c r="J77" s="4" t="s">
        <v>619</v>
      </c>
      <c r="K77" s="117" t="s">
        <v>61</v>
      </c>
      <c r="L77" s="6" t="s">
        <v>93</v>
      </c>
      <c r="M77" s="6"/>
      <c r="N77" s="5"/>
      <c r="O77" s="6"/>
      <c r="P77" s="4"/>
      <c r="Q77" s="6"/>
      <c r="R77" s="33"/>
      <c r="S77" s="33"/>
      <c r="T77" s="33"/>
      <c r="U77" s="33"/>
      <c r="V77" s="33"/>
      <c r="W77" s="33"/>
      <c r="X77" s="33"/>
      <c r="Y77" s="33"/>
      <c r="Z77" s="33"/>
    </row>
    <row r="78" spans="1:26" ht="76.5" customHeight="1" x14ac:dyDescent="0.25">
      <c r="A78" s="9" t="s">
        <v>620</v>
      </c>
      <c r="B78" s="515" t="s">
        <v>621</v>
      </c>
      <c r="C78" s="516"/>
      <c r="D78" s="347"/>
      <c r="E78" s="9" t="s">
        <v>622</v>
      </c>
      <c r="F78" s="515" t="s">
        <v>463</v>
      </c>
      <c r="G78" s="347"/>
      <c r="H78" s="34" t="s">
        <v>754</v>
      </c>
      <c r="I78" s="4" t="s">
        <v>56</v>
      </c>
      <c r="J78" s="4" t="s">
        <v>619</v>
      </c>
      <c r="K78" s="5" t="s">
        <v>61</v>
      </c>
      <c r="L78" s="6" t="s">
        <v>93</v>
      </c>
      <c r="M78" s="6"/>
      <c r="N78" s="5"/>
      <c r="O78" s="6"/>
      <c r="P78" s="4"/>
      <c r="Q78" s="6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76.5" customHeight="1" x14ac:dyDescent="0.25">
      <c r="A79" s="9" t="s">
        <v>623</v>
      </c>
      <c r="B79" s="509" t="s">
        <v>624</v>
      </c>
      <c r="C79" s="510"/>
      <c r="D79" s="511"/>
      <c r="E79" s="9" t="s">
        <v>625</v>
      </c>
      <c r="F79" s="515" t="s">
        <v>626</v>
      </c>
      <c r="G79" s="347"/>
      <c r="H79" s="4" t="s">
        <v>754</v>
      </c>
      <c r="I79" s="4" t="s">
        <v>56</v>
      </c>
      <c r="J79" s="4"/>
      <c r="K79" s="5" t="s">
        <v>61</v>
      </c>
      <c r="L79" s="6">
        <v>500000</v>
      </c>
      <c r="M79" s="6">
        <v>500000</v>
      </c>
      <c r="N79" s="4">
        <v>330902</v>
      </c>
      <c r="O79" s="6"/>
      <c r="P79" s="4"/>
      <c r="Q79" s="6"/>
      <c r="R79" s="33"/>
      <c r="S79" s="33"/>
      <c r="T79" s="33"/>
      <c r="U79" s="33"/>
      <c r="V79" s="33"/>
      <c r="W79" s="33"/>
      <c r="X79" s="33"/>
      <c r="Y79" s="33"/>
      <c r="Z79" s="33"/>
    </row>
    <row r="80" spans="1:26" ht="76.5" customHeight="1" x14ac:dyDescent="0.25">
      <c r="A80" s="9" t="s">
        <v>627</v>
      </c>
      <c r="B80" s="515" t="s">
        <v>628</v>
      </c>
      <c r="C80" s="516"/>
      <c r="D80" s="347"/>
      <c r="E80" s="9" t="s">
        <v>629</v>
      </c>
      <c r="F80" s="515" t="s">
        <v>630</v>
      </c>
      <c r="G80" s="347"/>
      <c r="H80" s="4" t="s">
        <v>754</v>
      </c>
      <c r="I80" s="4" t="s">
        <v>56</v>
      </c>
      <c r="J80" s="118"/>
      <c r="K80" s="5" t="s">
        <v>61</v>
      </c>
      <c r="L80" s="6">
        <v>10000</v>
      </c>
      <c r="M80" s="6">
        <v>10000</v>
      </c>
      <c r="N80" s="4">
        <v>330902</v>
      </c>
      <c r="O80" s="6"/>
      <c r="P80" s="5"/>
      <c r="Q80" s="6"/>
      <c r="R80" s="33"/>
      <c r="S80" s="33"/>
      <c r="T80" s="33"/>
      <c r="U80" s="33"/>
      <c r="V80" s="33"/>
      <c r="W80" s="33"/>
      <c r="X80" s="33"/>
      <c r="Y80" s="33"/>
      <c r="Z80" s="33"/>
    </row>
    <row r="81" spans="1:26" ht="76.5" customHeight="1" x14ac:dyDescent="0.25">
      <c r="A81" s="9" t="s">
        <v>631</v>
      </c>
      <c r="B81" s="515" t="s">
        <v>865</v>
      </c>
      <c r="C81" s="516"/>
      <c r="D81" s="347"/>
      <c r="E81" s="9" t="s">
        <v>632</v>
      </c>
      <c r="F81" s="515" t="s">
        <v>863</v>
      </c>
      <c r="G81" s="347"/>
      <c r="H81" s="4" t="s">
        <v>754</v>
      </c>
      <c r="I81" s="4" t="s">
        <v>56</v>
      </c>
      <c r="J81" s="4"/>
      <c r="K81" s="5" t="s">
        <v>61</v>
      </c>
      <c r="L81" s="6">
        <v>70000</v>
      </c>
      <c r="M81" s="6">
        <f>L81</f>
        <v>70000</v>
      </c>
      <c r="N81" s="4">
        <v>330902</v>
      </c>
      <c r="O81" s="6"/>
      <c r="P81" s="5"/>
      <c r="Q81" s="6"/>
      <c r="R81" s="33"/>
      <c r="S81" s="33"/>
      <c r="T81" s="33"/>
      <c r="U81" s="33"/>
      <c r="V81" s="33"/>
      <c r="W81" s="33"/>
      <c r="X81" s="33"/>
      <c r="Y81" s="33"/>
      <c r="Z81" s="33"/>
    </row>
    <row r="82" spans="1:26" ht="142.5" customHeight="1" thickBot="1" x14ac:dyDescent="0.3">
      <c r="A82" s="9" t="s">
        <v>633</v>
      </c>
      <c r="B82" s="563" t="s">
        <v>634</v>
      </c>
      <c r="C82" s="567"/>
      <c r="D82" s="564"/>
      <c r="E82" s="9" t="s">
        <v>635</v>
      </c>
      <c r="F82" s="563" t="s">
        <v>864</v>
      </c>
      <c r="G82" s="564"/>
      <c r="H82" s="4" t="s">
        <v>754</v>
      </c>
      <c r="I82" s="4" t="s">
        <v>56</v>
      </c>
      <c r="J82" s="4"/>
      <c r="K82" s="5" t="s">
        <v>72</v>
      </c>
      <c r="L82" s="6">
        <v>20000</v>
      </c>
      <c r="M82" s="6">
        <v>20000</v>
      </c>
      <c r="N82" s="4">
        <v>330902</v>
      </c>
      <c r="O82" s="6"/>
      <c r="P82" s="5"/>
      <c r="Q82" s="6"/>
      <c r="R82" s="33"/>
      <c r="S82" s="33"/>
      <c r="T82" s="33"/>
      <c r="U82" s="33"/>
      <c r="V82" s="33"/>
      <c r="W82" s="33"/>
      <c r="X82" s="33"/>
      <c r="Y82" s="33"/>
      <c r="Z82" s="33"/>
    </row>
    <row r="83" spans="1:26" ht="76.5" customHeight="1" thickBot="1" x14ac:dyDescent="0.3">
      <c r="A83" s="543" t="s">
        <v>636</v>
      </c>
      <c r="B83" s="406"/>
      <c r="C83" s="547" t="s">
        <v>749</v>
      </c>
      <c r="D83" s="533"/>
      <c r="E83" s="533"/>
      <c r="F83" s="533"/>
      <c r="G83" s="533"/>
      <c r="H83" s="533"/>
      <c r="I83" s="533"/>
      <c r="J83" s="533"/>
      <c r="K83" s="533"/>
      <c r="L83" s="533"/>
      <c r="M83" s="533"/>
      <c r="N83" s="533"/>
      <c r="O83" s="533"/>
      <c r="P83" s="533"/>
      <c r="Q83" s="430"/>
      <c r="R83" s="33"/>
      <c r="S83" s="33"/>
      <c r="T83" s="33"/>
      <c r="U83" s="33"/>
      <c r="V83" s="33"/>
      <c r="W83" s="33"/>
      <c r="X83" s="33"/>
      <c r="Y83" s="33"/>
      <c r="Z83" s="33"/>
    </row>
    <row r="84" spans="1:26" ht="76.5" customHeight="1" thickBot="1" x14ac:dyDescent="0.3">
      <c r="A84" s="520" t="s">
        <v>637</v>
      </c>
      <c r="B84" s="406"/>
      <c r="C84" s="536" t="s">
        <v>638</v>
      </c>
      <c r="D84" s="537"/>
      <c r="E84" s="537"/>
      <c r="F84" s="406"/>
      <c r="G84" s="405"/>
      <c r="H84" s="406"/>
      <c r="I84" s="405" t="s">
        <v>6</v>
      </c>
      <c r="J84" s="406"/>
      <c r="K84" s="548" t="s">
        <v>7</v>
      </c>
      <c r="L84" s="533"/>
      <c r="M84" s="533"/>
      <c r="N84" s="430"/>
      <c r="O84" s="520" t="s">
        <v>21</v>
      </c>
      <c r="P84" s="537"/>
      <c r="Q84" s="406"/>
      <c r="R84" s="33"/>
      <c r="S84" s="33"/>
      <c r="T84" s="33"/>
      <c r="U84" s="33"/>
      <c r="V84" s="33"/>
      <c r="W84" s="33"/>
      <c r="X84" s="33"/>
      <c r="Y84" s="33"/>
      <c r="Z84" s="33"/>
    </row>
    <row r="85" spans="1:26" ht="76.5" customHeight="1" thickBot="1" x14ac:dyDescent="0.3">
      <c r="A85" s="521"/>
      <c r="B85" s="522"/>
      <c r="C85" s="521"/>
      <c r="D85" s="527"/>
      <c r="E85" s="527"/>
      <c r="F85" s="522"/>
      <c r="G85" s="523"/>
      <c r="H85" s="524"/>
      <c r="I85" s="523"/>
      <c r="J85" s="524"/>
      <c r="K85" s="429" t="s">
        <v>8</v>
      </c>
      <c r="L85" s="430"/>
      <c r="M85" s="549" t="s">
        <v>9</v>
      </c>
      <c r="N85" s="430"/>
      <c r="O85" s="523"/>
      <c r="P85" s="538"/>
      <c r="Q85" s="524"/>
      <c r="R85" s="33"/>
      <c r="S85" s="33"/>
      <c r="T85" s="33"/>
      <c r="U85" s="33"/>
      <c r="V85" s="33"/>
      <c r="W85" s="33"/>
      <c r="X85" s="33"/>
      <c r="Y85" s="33"/>
      <c r="Z85" s="33"/>
    </row>
    <row r="86" spans="1:26" ht="76.5" customHeight="1" thickBot="1" x14ac:dyDescent="0.3">
      <c r="A86" s="521"/>
      <c r="B86" s="522"/>
      <c r="C86" s="521"/>
      <c r="D86" s="527"/>
      <c r="E86" s="527"/>
      <c r="F86" s="522"/>
      <c r="G86" s="534" t="s">
        <v>10</v>
      </c>
      <c r="H86" s="430"/>
      <c r="I86" s="535">
        <v>2020</v>
      </c>
      <c r="J86" s="430"/>
      <c r="K86" s="535">
        <v>2024</v>
      </c>
      <c r="L86" s="430"/>
      <c r="M86" s="535">
        <v>2026</v>
      </c>
      <c r="N86" s="430"/>
      <c r="O86" s="536" t="s">
        <v>754</v>
      </c>
      <c r="P86" s="537"/>
      <c r="Q86" s="406"/>
      <c r="R86" s="33"/>
      <c r="S86" s="33"/>
      <c r="T86" s="33"/>
      <c r="U86" s="33"/>
      <c r="V86" s="33"/>
      <c r="W86" s="33"/>
      <c r="X86" s="33"/>
      <c r="Y86" s="33"/>
      <c r="Z86" s="33"/>
    </row>
    <row r="87" spans="1:26" ht="76.5" customHeight="1" thickBot="1" x14ac:dyDescent="0.3">
      <c r="A87" s="523"/>
      <c r="B87" s="524"/>
      <c r="C87" s="523"/>
      <c r="D87" s="538"/>
      <c r="E87" s="538"/>
      <c r="F87" s="524"/>
      <c r="G87" s="534" t="s">
        <v>11</v>
      </c>
      <c r="H87" s="430"/>
      <c r="I87" s="535" t="s">
        <v>639</v>
      </c>
      <c r="J87" s="430"/>
      <c r="K87" s="535" t="s">
        <v>640</v>
      </c>
      <c r="L87" s="430"/>
      <c r="M87" s="535" t="s">
        <v>641</v>
      </c>
      <c r="N87" s="430"/>
      <c r="O87" s="523"/>
      <c r="P87" s="538"/>
      <c r="Q87" s="524"/>
      <c r="R87" s="33"/>
      <c r="S87" s="33"/>
      <c r="T87" s="33"/>
      <c r="U87" s="33"/>
      <c r="V87" s="33"/>
      <c r="W87" s="33"/>
      <c r="X87" s="33"/>
      <c r="Y87" s="33"/>
      <c r="Z87" s="33"/>
    </row>
    <row r="88" spans="1:26" ht="76.5" customHeight="1" thickBot="1" x14ac:dyDescent="0.3">
      <c r="A88" s="429" t="s">
        <v>20</v>
      </c>
      <c r="B88" s="430"/>
      <c r="C88" s="532" t="s">
        <v>762</v>
      </c>
      <c r="D88" s="533"/>
      <c r="E88" s="533"/>
      <c r="F88" s="533"/>
      <c r="G88" s="533"/>
      <c r="H88" s="533"/>
      <c r="I88" s="533"/>
      <c r="J88" s="533"/>
      <c r="K88" s="533"/>
      <c r="L88" s="533"/>
      <c r="M88" s="533"/>
      <c r="N88" s="533"/>
      <c r="O88" s="533"/>
      <c r="P88" s="533"/>
      <c r="Q88" s="430"/>
      <c r="R88" s="33"/>
      <c r="S88" s="33"/>
      <c r="T88" s="33"/>
      <c r="U88" s="33"/>
      <c r="V88" s="33"/>
      <c r="W88" s="33"/>
      <c r="X88" s="33"/>
      <c r="Y88" s="33"/>
      <c r="Z88" s="33"/>
    </row>
    <row r="89" spans="1:26" ht="76.5" customHeight="1" x14ac:dyDescent="0.25">
      <c r="A89" s="525" t="s">
        <v>731</v>
      </c>
      <c r="B89" s="510"/>
      <c r="C89" s="510"/>
      <c r="D89" s="511"/>
      <c r="E89" s="525" t="s">
        <v>732</v>
      </c>
      <c r="F89" s="510"/>
      <c r="G89" s="511"/>
      <c r="H89" s="539" t="s">
        <v>21</v>
      </c>
      <c r="I89" s="539" t="s">
        <v>22</v>
      </c>
      <c r="J89" s="539" t="s">
        <v>23</v>
      </c>
      <c r="K89" s="539" t="s">
        <v>24</v>
      </c>
      <c r="L89" s="539" t="s">
        <v>25</v>
      </c>
      <c r="M89" s="542" t="s">
        <v>26</v>
      </c>
      <c r="N89" s="516"/>
      <c r="O89" s="516"/>
      <c r="P89" s="516"/>
      <c r="Q89" s="347"/>
      <c r="R89" s="33"/>
      <c r="S89" s="33"/>
      <c r="T89" s="33"/>
      <c r="U89" s="33"/>
      <c r="V89" s="33"/>
      <c r="W89" s="33"/>
      <c r="X89" s="33"/>
      <c r="Y89" s="33"/>
      <c r="Z89" s="33"/>
    </row>
    <row r="90" spans="1:26" ht="76.5" customHeight="1" x14ac:dyDescent="0.25">
      <c r="A90" s="526"/>
      <c r="B90" s="527"/>
      <c r="C90" s="527"/>
      <c r="D90" s="528"/>
      <c r="E90" s="526"/>
      <c r="F90" s="527"/>
      <c r="G90" s="528"/>
      <c r="H90" s="540"/>
      <c r="I90" s="540"/>
      <c r="J90" s="540"/>
      <c r="K90" s="540"/>
      <c r="L90" s="540"/>
      <c r="M90" s="346" t="s">
        <v>27</v>
      </c>
      <c r="N90" s="347"/>
      <c r="O90" s="346" t="s">
        <v>28</v>
      </c>
      <c r="P90" s="347"/>
      <c r="Q90" s="550" t="s">
        <v>29</v>
      </c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76.5" customHeight="1" x14ac:dyDescent="0.25">
      <c r="A91" s="529"/>
      <c r="B91" s="530"/>
      <c r="C91" s="530"/>
      <c r="D91" s="531"/>
      <c r="E91" s="529"/>
      <c r="F91" s="530"/>
      <c r="G91" s="531"/>
      <c r="H91" s="541"/>
      <c r="I91" s="541"/>
      <c r="J91" s="541"/>
      <c r="K91" s="541"/>
      <c r="L91" s="541"/>
      <c r="M91" s="8" t="s">
        <v>30</v>
      </c>
      <c r="N91" s="8" t="s">
        <v>31</v>
      </c>
      <c r="O91" s="8" t="s">
        <v>30</v>
      </c>
      <c r="P91" s="8" t="s">
        <v>32</v>
      </c>
      <c r="Q91" s="541"/>
      <c r="R91" s="33"/>
      <c r="S91" s="33"/>
      <c r="T91" s="33"/>
      <c r="U91" s="33"/>
      <c r="V91" s="33"/>
      <c r="W91" s="33"/>
      <c r="X91" s="33"/>
      <c r="Y91" s="33"/>
      <c r="Z91" s="33"/>
    </row>
    <row r="92" spans="1:26" ht="107.25" customHeight="1" x14ac:dyDescent="0.25">
      <c r="A92" s="559" t="s">
        <v>642</v>
      </c>
      <c r="B92" s="509" t="s">
        <v>868</v>
      </c>
      <c r="C92" s="510"/>
      <c r="D92" s="511"/>
      <c r="E92" s="9" t="s">
        <v>643</v>
      </c>
      <c r="F92" s="515" t="s">
        <v>866</v>
      </c>
      <c r="G92" s="347"/>
      <c r="H92" s="552" t="s">
        <v>931</v>
      </c>
      <c r="I92" s="552" t="s">
        <v>199</v>
      </c>
      <c r="J92" s="554" t="s">
        <v>644</v>
      </c>
      <c r="K92" s="552" t="s">
        <v>645</v>
      </c>
      <c r="L92" s="556">
        <f>210000+40000</f>
        <v>250000</v>
      </c>
      <c r="M92" s="556">
        <f>L92</f>
        <v>250000</v>
      </c>
      <c r="N92" s="554">
        <v>270203</v>
      </c>
      <c r="O92" s="552"/>
      <c r="P92" s="552"/>
      <c r="Q92" s="552"/>
      <c r="R92" s="33"/>
      <c r="S92" s="33"/>
      <c r="T92" s="33"/>
      <c r="U92" s="33"/>
      <c r="V92" s="33"/>
      <c r="W92" s="33"/>
      <c r="X92" s="33"/>
      <c r="Y92" s="33"/>
      <c r="Z92" s="33"/>
    </row>
    <row r="93" spans="1:26" ht="109.5" customHeight="1" x14ac:dyDescent="0.25">
      <c r="A93" s="541"/>
      <c r="B93" s="526"/>
      <c r="C93" s="560"/>
      <c r="D93" s="528"/>
      <c r="E93" s="9" t="s">
        <v>646</v>
      </c>
      <c r="F93" s="515" t="s">
        <v>867</v>
      </c>
      <c r="G93" s="347"/>
      <c r="H93" s="553"/>
      <c r="I93" s="553"/>
      <c r="J93" s="555"/>
      <c r="K93" s="553"/>
      <c r="L93" s="557"/>
      <c r="M93" s="557"/>
      <c r="N93" s="555"/>
      <c r="O93" s="553"/>
      <c r="P93" s="553"/>
      <c r="Q93" s="553"/>
      <c r="R93" s="33"/>
      <c r="S93" s="33"/>
      <c r="T93" s="33"/>
      <c r="U93" s="33"/>
      <c r="V93" s="33"/>
      <c r="W93" s="33"/>
      <c r="X93" s="33"/>
      <c r="Y93" s="33"/>
      <c r="Z93" s="33"/>
    </row>
    <row r="94" spans="1:26" ht="352.5" customHeight="1" x14ac:dyDescent="0.25">
      <c r="A94" s="11" t="s">
        <v>647</v>
      </c>
      <c r="B94" s="515" t="s">
        <v>648</v>
      </c>
      <c r="C94" s="516"/>
      <c r="D94" s="347"/>
      <c r="E94" s="9" t="s">
        <v>649</v>
      </c>
      <c r="F94" s="515" t="s">
        <v>650</v>
      </c>
      <c r="G94" s="347"/>
      <c r="H94" s="4" t="s">
        <v>651</v>
      </c>
      <c r="I94" s="4" t="s">
        <v>652</v>
      </c>
      <c r="J94" s="4" t="s">
        <v>932</v>
      </c>
      <c r="K94" s="5" t="s">
        <v>645</v>
      </c>
      <c r="L94" s="6" t="s">
        <v>93</v>
      </c>
      <c r="M94" s="6"/>
      <c r="N94" s="5"/>
      <c r="O94" s="6"/>
      <c r="P94" s="4"/>
      <c r="Q94" s="6"/>
      <c r="R94" s="33"/>
      <c r="S94" s="33"/>
      <c r="T94" s="33"/>
      <c r="U94" s="33"/>
      <c r="V94" s="33"/>
      <c r="W94" s="33"/>
      <c r="X94" s="33"/>
      <c r="Y94" s="33"/>
      <c r="Z94" s="33"/>
    </row>
    <row r="95" spans="1:26" ht="408.75" customHeight="1" x14ac:dyDescent="0.25">
      <c r="A95" s="544" t="s">
        <v>653</v>
      </c>
      <c r="B95" s="509" t="s">
        <v>654</v>
      </c>
      <c r="C95" s="510"/>
      <c r="D95" s="511"/>
      <c r="E95" s="14" t="s">
        <v>655</v>
      </c>
      <c r="F95" s="515" t="s">
        <v>656</v>
      </c>
      <c r="G95" s="347"/>
      <c r="H95" s="4" t="s">
        <v>651</v>
      </c>
      <c r="I95" s="4" t="s">
        <v>652</v>
      </c>
      <c r="J95" s="4" t="s">
        <v>932</v>
      </c>
      <c r="K95" s="5" t="s">
        <v>645</v>
      </c>
      <c r="L95" s="6" t="s">
        <v>93</v>
      </c>
      <c r="M95" s="6"/>
      <c r="N95" s="5"/>
      <c r="O95" s="6"/>
      <c r="P95" s="4"/>
      <c r="Q95" s="6"/>
      <c r="R95" s="33"/>
      <c r="S95" s="33"/>
      <c r="T95" s="33"/>
      <c r="U95" s="33"/>
      <c r="V95" s="33"/>
      <c r="W95" s="33"/>
      <c r="X95" s="33"/>
      <c r="Y95" s="33"/>
      <c r="Z95" s="33"/>
    </row>
    <row r="96" spans="1:26" ht="76.5" customHeight="1" x14ac:dyDescent="0.25">
      <c r="A96" s="541"/>
      <c r="B96" s="529"/>
      <c r="C96" s="530"/>
      <c r="D96" s="531"/>
      <c r="E96" s="14" t="s">
        <v>657</v>
      </c>
      <c r="F96" s="515" t="s">
        <v>658</v>
      </c>
      <c r="G96" s="347"/>
      <c r="H96" s="4" t="s">
        <v>41</v>
      </c>
      <c r="I96" s="4" t="s">
        <v>659</v>
      </c>
      <c r="J96" s="4" t="s">
        <v>660</v>
      </c>
      <c r="K96" s="5" t="s">
        <v>645</v>
      </c>
      <c r="L96" s="6" t="s">
        <v>93</v>
      </c>
      <c r="M96" s="6"/>
      <c r="N96" s="5"/>
      <c r="O96" s="6"/>
      <c r="P96" s="4"/>
      <c r="Q96" s="6"/>
      <c r="R96" s="33"/>
      <c r="S96" s="33"/>
      <c r="T96" s="33"/>
      <c r="U96" s="33"/>
      <c r="V96" s="33"/>
      <c r="W96" s="33"/>
      <c r="X96" s="33"/>
      <c r="Y96" s="33"/>
      <c r="Z96" s="33"/>
    </row>
    <row r="97" spans="1:26" ht="123" customHeight="1" x14ac:dyDescent="0.25">
      <c r="A97" s="11" t="s">
        <v>661</v>
      </c>
      <c r="B97" s="545" t="s">
        <v>662</v>
      </c>
      <c r="C97" s="546"/>
      <c r="D97" s="518"/>
      <c r="E97" s="9" t="s">
        <v>663</v>
      </c>
      <c r="F97" s="515" t="s">
        <v>504</v>
      </c>
      <c r="G97" s="347"/>
      <c r="H97" s="34" t="s">
        <v>754</v>
      </c>
      <c r="I97" s="4" t="s">
        <v>56</v>
      </c>
      <c r="J97" s="4"/>
      <c r="K97" s="5" t="s">
        <v>645</v>
      </c>
      <c r="L97" s="6" t="s">
        <v>93</v>
      </c>
      <c r="M97" s="6"/>
      <c r="N97" s="5"/>
      <c r="O97" s="6"/>
      <c r="P97" s="4"/>
      <c r="Q97" s="6"/>
      <c r="R97" s="33"/>
      <c r="S97" s="33"/>
      <c r="T97" s="33"/>
      <c r="U97" s="33"/>
      <c r="V97" s="33"/>
      <c r="W97" s="33"/>
      <c r="X97" s="33"/>
      <c r="Y97" s="33"/>
      <c r="Z97" s="33"/>
    </row>
    <row r="98" spans="1:26" ht="99" customHeight="1" thickBot="1" x14ac:dyDescent="0.3">
      <c r="A98" s="11" t="s">
        <v>664</v>
      </c>
      <c r="B98" s="515" t="s">
        <v>665</v>
      </c>
      <c r="C98" s="516"/>
      <c r="D98" s="347"/>
      <c r="E98" s="9" t="s">
        <v>666</v>
      </c>
      <c r="F98" s="519" t="s">
        <v>667</v>
      </c>
      <c r="G98" s="347"/>
      <c r="H98" s="12" t="s">
        <v>651</v>
      </c>
      <c r="I98" s="12" t="s">
        <v>652</v>
      </c>
      <c r="J98" s="12" t="s">
        <v>668</v>
      </c>
      <c r="K98" s="19" t="s">
        <v>61</v>
      </c>
      <c r="L98" s="19" t="s">
        <v>93</v>
      </c>
      <c r="M98" s="18"/>
      <c r="N98" s="5"/>
      <c r="O98" s="18"/>
      <c r="P98" s="18"/>
      <c r="Q98" s="18"/>
      <c r="R98" s="33"/>
      <c r="S98" s="33"/>
      <c r="T98" s="33"/>
      <c r="U98" s="33"/>
      <c r="V98" s="33"/>
      <c r="W98" s="33"/>
      <c r="X98" s="33"/>
      <c r="Y98" s="33"/>
      <c r="Z98" s="33"/>
    </row>
    <row r="99" spans="1:26" ht="76.5" customHeight="1" thickBot="1" x14ac:dyDescent="0.3">
      <c r="A99" s="543" t="s">
        <v>669</v>
      </c>
      <c r="B99" s="406"/>
      <c r="C99" s="547" t="s">
        <v>670</v>
      </c>
      <c r="D99" s="533"/>
      <c r="E99" s="533"/>
      <c r="F99" s="533"/>
      <c r="G99" s="533"/>
      <c r="H99" s="533"/>
      <c r="I99" s="533"/>
      <c r="J99" s="533"/>
      <c r="K99" s="533"/>
      <c r="L99" s="533"/>
      <c r="M99" s="533"/>
      <c r="N99" s="533"/>
      <c r="O99" s="533"/>
      <c r="P99" s="533"/>
      <c r="Q99" s="430"/>
      <c r="R99" s="33"/>
      <c r="S99" s="33"/>
      <c r="T99" s="33"/>
      <c r="U99" s="33"/>
      <c r="V99" s="33"/>
      <c r="W99" s="33"/>
      <c r="X99" s="33"/>
      <c r="Y99" s="33"/>
      <c r="Z99" s="33"/>
    </row>
    <row r="100" spans="1:26" ht="76.5" customHeight="1" thickBot="1" x14ac:dyDescent="0.3">
      <c r="A100" s="520" t="s">
        <v>671</v>
      </c>
      <c r="B100" s="406"/>
      <c r="C100" s="536" t="s">
        <v>672</v>
      </c>
      <c r="D100" s="537"/>
      <c r="E100" s="537"/>
      <c r="F100" s="406"/>
      <c r="G100" s="405"/>
      <c r="H100" s="406"/>
      <c r="I100" s="405" t="s">
        <v>6</v>
      </c>
      <c r="J100" s="406"/>
      <c r="K100" s="548" t="s">
        <v>7</v>
      </c>
      <c r="L100" s="533"/>
      <c r="M100" s="533"/>
      <c r="N100" s="430"/>
      <c r="O100" s="520" t="s">
        <v>21</v>
      </c>
      <c r="P100" s="537"/>
      <c r="Q100" s="406"/>
      <c r="R100" s="33"/>
      <c r="S100" s="33"/>
      <c r="T100" s="33"/>
      <c r="U100" s="33"/>
      <c r="V100" s="33"/>
      <c r="W100" s="33"/>
      <c r="X100" s="33"/>
      <c r="Y100" s="33"/>
      <c r="Z100" s="33"/>
    </row>
    <row r="101" spans="1:26" ht="76.5" customHeight="1" thickBot="1" x14ac:dyDescent="0.3">
      <c r="A101" s="521"/>
      <c r="B101" s="522"/>
      <c r="C101" s="521"/>
      <c r="D101" s="527"/>
      <c r="E101" s="527"/>
      <c r="F101" s="522"/>
      <c r="G101" s="523"/>
      <c r="H101" s="524"/>
      <c r="I101" s="523"/>
      <c r="J101" s="524"/>
      <c r="K101" s="429" t="s">
        <v>8</v>
      </c>
      <c r="L101" s="430"/>
      <c r="M101" s="549" t="s">
        <v>9</v>
      </c>
      <c r="N101" s="430"/>
      <c r="O101" s="523"/>
      <c r="P101" s="538"/>
      <c r="Q101" s="524"/>
      <c r="R101" s="33"/>
      <c r="S101" s="33"/>
      <c r="T101" s="33"/>
      <c r="U101" s="33"/>
      <c r="V101" s="33"/>
      <c r="W101" s="33"/>
      <c r="X101" s="33"/>
      <c r="Y101" s="33"/>
      <c r="Z101" s="33"/>
    </row>
    <row r="102" spans="1:26" ht="76.5" customHeight="1" thickBot="1" x14ac:dyDescent="0.3">
      <c r="A102" s="521"/>
      <c r="B102" s="522"/>
      <c r="C102" s="521"/>
      <c r="D102" s="527"/>
      <c r="E102" s="527"/>
      <c r="F102" s="522"/>
      <c r="G102" s="534" t="s">
        <v>10</v>
      </c>
      <c r="H102" s="430"/>
      <c r="I102" s="535">
        <v>2021</v>
      </c>
      <c r="J102" s="430"/>
      <c r="K102" s="535">
        <v>2024</v>
      </c>
      <c r="L102" s="430"/>
      <c r="M102" s="535">
        <v>2026</v>
      </c>
      <c r="N102" s="430"/>
      <c r="O102" s="536" t="s">
        <v>754</v>
      </c>
      <c r="P102" s="537"/>
      <c r="Q102" s="406"/>
      <c r="R102" s="33"/>
      <c r="S102" s="33"/>
      <c r="T102" s="33"/>
      <c r="U102" s="33"/>
      <c r="V102" s="33"/>
      <c r="W102" s="33"/>
      <c r="X102" s="33"/>
      <c r="Y102" s="33"/>
      <c r="Z102" s="33"/>
    </row>
    <row r="103" spans="1:26" ht="76.5" customHeight="1" thickBot="1" x14ac:dyDescent="0.3">
      <c r="A103" s="523"/>
      <c r="B103" s="524"/>
      <c r="C103" s="523"/>
      <c r="D103" s="538"/>
      <c r="E103" s="538"/>
      <c r="F103" s="524"/>
      <c r="G103" s="534" t="s">
        <v>11</v>
      </c>
      <c r="H103" s="430"/>
      <c r="I103" s="535" t="s">
        <v>639</v>
      </c>
      <c r="J103" s="430"/>
      <c r="K103" s="535" t="s">
        <v>673</v>
      </c>
      <c r="L103" s="430"/>
      <c r="M103" s="535" t="s">
        <v>412</v>
      </c>
      <c r="N103" s="430"/>
      <c r="O103" s="523"/>
      <c r="P103" s="538"/>
      <c r="Q103" s="524"/>
      <c r="R103" s="33"/>
      <c r="S103" s="33"/>
      <c r="T103" s="33"/>
      <c r="U103" s="33"/>
      <c r="V103" s="33"/>
      <c r="W103" s="33"/>
      <c r="X103" s="33"/>
      <c r="Y103" s="33"/>
      <c r="Z103" s="33"/>
    </row>
    <row r="104" spans="1:26" ht="76.5" customHeight="1" thickBot="1" x14ac:dyDescent="0.3">
      <c r="A104" s="429" t="s">
        <v>20</v>
      </c>
      <c r="B104" s="430"/>
      <c r="C104" s="532" t="s">
        <v>345</v>
      </c>
      <c r="D104" s="533"/>
      <c r="E104" s="533"/>
      <c r="F104" s="533"/>
      <c r="G104" s="533"/>
      <c r="H104" s="533"/>
      <c r="I104" s="533"/>
      <c r="J104" s="533"/>
      <c r="K104" s="533"/>
      <c r="L104" s="533"/>
      <c r="M104" s="533"/>
      <c r="N104" s="533"/>
      <c r="O104" s="533"/>
      <c r="P104" s="533"/>
      <c r="Q104" s="430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6" ht="76.5" customHeight="1" x14ac:dyDescent="0.25">
      <c r="A105" s="525" t="s">
        <v>731</v>
      </c>
      <c r="B105" s="510"/>
      <c r="C105" s="510"/>
      <c r="D105" s="511"/>
      <c r="E105" s="525" t="s">
        <v>732</v>
      </c>
      <c r="F105" s="510"/>
      <c r="G105" s="511"/>
      <c r="H105" s="539" t="s">
        <v>21</v>
      </c>
      <c r="I105" s="539" t="s">
        <v>22</v>
      </c>
      <c r="J105" s="539" t="s">
        <v>23</v>
      </c>
      <c r="K105" s="539" t="s">
        <v>24</v>
      </c>
      <c r="L105" s="539" t="s">
        <v>25</v>
      </c>
      <c r="M105" s="542" t="s">
        <v>26</v>
      </c>
      <c r="N105" s="516"/>
      <c r="O105" s="516"/>
      <c r="P105" s="516"/>
      <c r="Q105" s="347"/>
      <c r="R105" s="33"/>
      <c r="S105" s="33"/>
      <c r="T105" s="33"/>
      <c r="U105" s="33"/>
      <c r="V105" s="33"/>
      <c r="W105" s="33"/>
      <c r="X105" s="33"/>
      <c r="Y105" s="33"/>
      <c r="Z105" s="33"/>
    </row>
    <row r="106" spans="1:26" ht="76.5" customHeight="1" x14ac:dyDescent="0.25">
      <c r="A106" s="526"/>
      <c r="B106" s="527"/>
      <c r="C106" s="527"/>
      <c r="D106" s="528"/>
      <c r="E106" s="526"/>
      <c r="F106" s="527"/>
      <c r="G106" s="528"/>
      <c r="H106" s="540"/>
      <c r="I106" s="540"/>
      <c r="J106" s="540"/>
      <c r="K106" s="540"/>
      <c r="L106" s="540"/>
      <c r="M106" s="346" t="s">
        <v>27</v>
      </c>
      <c r="N106" s="347"/>
      <c r="O106" s="346" t="s">
        <v>28</v>
      </c>
      <c r="P106" s="347"/>
      <c r="Q106" s="550" t="s">
        <v>29</v>
      </c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1:26" ht="76.5" customHeight="1" x14ac:dyDescent="0.25">
      <c r="A107" s="529"/>
      <c r="B107" s="530"/>
      <c r="C107" s="530"/>
      <c r="D107" s="531"/>
      <c r="E107" s="529"/>
      <c r="F107" s="530"/>
      <c r="G107" s="531"/>
      <c r="H107" s="541"/>
      <c r="I107" s="541"/>
      <c r="J107" s="541"/>
      <c r="K107" s="541"/>
      <c r="L107" s="541"/>
      <c r="M107" s="8" t="s">
        <v>30</v>
      </c>
      <c r="N107" s="8" t="s">
        <v>31</v>
      </c>
      <c r="O107" s="8" t="s">
        <v>30</v>
      </c>
      <c r="P107" s="8" t="s">
        <v>32</v>
      </c>
      <c r="Q107" s="541"/>
      <c r="R107" s="33"/>
      <c r="S107" s="33"/>
      <c r="T107" s="33"/>
      <c r="U107" s="33"/>
      <c r="V107" s="33"/>
      <c r="W107" s="33"/>
      <c r="X107" s="33"/>
      <c r="Y107" s="33"/>
      <c r="Z107" s="33"/>
    </row>
    <row r="108" spans="1:26" ht="102.75" customHeight="1" x14ac:dyDescent="0.25">
      <c r="A108" s="9" t="s">
        <v>674</v>
      </c>
      <c r="B108" s="509" t="s">
        <v>900</v>
      </c>
      <c r="C108" s="510"/>
      <c r="D108" s="511"/>
      <c r="E108" s="9" t="s">
        <v>675</v>
      </c>
      <c r="F108" s="512" t="s">
        <v>901</v>
      </c>
      <c r="G108" s="513"/>
      <c r="H108" s="118" t="s">
        <v>651</v>
      </c>
      <c r="I108" s="118" t="s">
        <v>652</v>
      </c>
      <c r="J108" s="118" t="s">
        <v>348</v>
      </c>
      <c r="K108" s="117" t="s">
        <v>645</v>
      </c>
      <c r="L108" s="6" t="s">
        <v>93</v>
      </c>
      <c r="M108" s="24"/>
      <c r="N108" s="5"/>
      <c r="O108" s="6"/>
      <c r="P108" s="4"/>
      <c r="Q108" s="6"/>
      <c r="R108" s="33"/>
      <c r="S108" s="33"/>
      <c r="T108" s="33"/>
      <c r="U108" s="33"/>
      <c r="V108" s="33"/>
      <c r="W108" s="33"/>
      <c r="X108" s="33"/>
      <c r="Y108" s="33"/>
      <c r="Z108" s="33"/>
    </row>
    <row r="109" spans="1:26" ht="153.75" customHeight="1" x14ac:dyDescent="0.25">
      <c r="A109" s="9" t="s">
        <v>676</v>
      </c>
      <c r="B109" s="512" t="s">
        <v>746</v>
      </c>
      <c r="C109" s="514"/>
      <c r="D109" s="513"/>
      <c r="E109" s="9" t="s">
        <v>677</v>
      </c>
      <c r="F109" s="509" t="s">
        <v>869</v>
      </c>
      <c r="G109" s="511"/>
      <c r="H109" s="118" t="s">
        <v>651</v>
      </c>
      <c r="I109" s="118" t="s">
        <v>652</v>
      </c>
      <c r="J109" s="4" t="s">
        <v>199</v>
      </c>
      <c r="K109" s="117" t="s">
        <v>645</v>
      </c>
      <c r="L109" s="6" t="s">
        <v>93</v>
      </c>
      <c r="M109" s="24"/>
      <c r="N109" s="5"/>
      <c r="O109" s="6"/>
      <c r="P109" s="4"/>
      <c r="Q109" s="6"/>
      <c r="R109" s="33"/>
      <c r="S109" s="33"/>
      <c r="T109" s="33"/>
      <c r="U109" s="33"/>
      <c r="V109" s="33"/>
      <c r="W109" s="33"/>
      <c r="X109" s="33"/>
      <c r="Y109" s="33"/>
      <c r="Z109" s="33"/>
    </row>
    <row r="110" spans="1:26" ht="99" customHeight="1" x14ac:dyDescent="0.25">
      <c r="A110" s="11" t="s">
        <v>678</v>
      </c>
      <c r="B110" s="515" t="s">
        <v>679</v>
      </c>
      <c r="C110" s="516"/>
      <c r="D110" s="347"/>
      <c r="E110" s="9" t="s">
        <v>680</v>
      </c>
      <c r="F110" s="517" t="s">
        <v>902</v>
      </c>
      <c r="G110" s="518"/>
      <c r="H110" s="12" t="s">
        <v>651</v>
      </c>
      <c r="I110" s="12" t="s">
        <v>652</v>
      </c>
      <c r="J110" s="12"/>
      <c r="K110" s="19" t="s">
        <v>61</v>
      </c>
      <c r="L110" s="6">
        <v>1000000</v>
      </c>
      <c r="M110" s="12"/>
      <c r="N110" s="19"/>
      <c r="O110" s="6">
        <v>1000000</v>
      </c>
      <c r="P110" s="18" t="s">
        <v>681</v>
      </c>
      <c r="Q110" s="12"/>
      <c r="R110" s="33"/>
      <c r="S110" s="33"/>
      <c r="T110" s="33"/>
      <c r="U110" s="33"/>
      <c r="V110" s="33"/>
      <c r="W110" s="33"/>
      <c r="X110" s="33"/>
      <c r="Y110" s="33"/>
      <c r="Z110" s="33"/>
    </row>
    <row r="111" spans="1:26" ht="76.5" customHeight="1" x14ac:dyDescent="0.25">
      <c r="A111" s="11" t="s">
        <v>682</v>
      </c>
      <c r="B111" s="515" t="s">
        <v>683</v>
      </c>
      <c r="C111" s="516"/>
      <c r="D111" s="347"/>
      <c r="E111" s="9" t="s">
        <v>684</v>
      </c>
      <c r="F111" s="519" t="s">
        <v>685</v>
      </c>
      <c r="G111" s="347"/>
      <c r="H111" s="12" t="s">
        <v>651</v>
      </c>
      <c r="I111" s="12" t="s">
        <v>652</v>
      </c>
      <c r="J111" s="12"/>
      <c r="K111" s="19" t="s">
        <v>61</v>
      </c>
      <c r="L111" s="12" t="s">
        <v>93</v>
      </c>
      <c r="M111" s="18"/>
      <c r="N111" s="5"/>
      <c r="O111" s="6"/>
      <c r="P111" s="18"/>
      <c r="Q111" s="18"/>
      <c r="R111" s="33"/>
      <c r="S111" s="33"/>
      <c r="T111" s="33"/>
      <c r="U111" s="33"/>
      <c r="V111" s="33"/>
      <c r="W111" s="33"/>
      <c r="X111" s="33"/>
      <c r="Y111" s="33"/>
      <c r="Z111" s="33"/>
    </row>
    <row r="112" spans="1:26" ht="76.5" customHeight="1" x14ac:dyDescent="0.25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spans="1:26" ht="76.5" customHeight="1" x14ac:dyDescent="0.25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spans="1:26" ht="76.5" customHeight="1" x14ac:dyDescent="0.25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26" ht="76.5" customHeight="1" x14ac:dyDescent="0.25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spans="1:26" ht="76.5" customHeight="1" x14ac:dyDescent="0.25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spans="1:26" ht="76.5" customHeight="1" x14ac:dyDescent="0.25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spans="1:26" ht="76.5" customHeight="1" x14ac:dyDescent="0.25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26" ht="76.5" customHeight="1" x14ac:dyDescent="0.25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spans="1:26" ht="76.5" customHeight="1" x14ac:dyDescent="0.25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spans="1:26" ht="76.5" customHeight="1" x14ac:dyDescent="0.25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spans="1:26" ht="76.5" customHeight="1" x14ac:dyDescent="0.25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spans="1:26" ht="76.5" customHeight="1" x14ac:dyDescent="0.25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spans="1:26" ht="76.5" customHeight="1" x14ac:dyDescent="0.25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26" ht="76.5" customHeight="1" x14ac:dyDescent="0.25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spans="1:26" ht="76.5" customHeight="1" x14ac:dyDescent="0.25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spans="1:26" ht="76.5" customHeight="1" x14ac:dyDescent="0.25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spans="1:26" ht="76.5" customHeight="1" x14ac:dyDescent="0.25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spans="1:26" ht="76.5" customHeight="1" x14ac:dyDescent="0.25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spans="1:26" ht="76.5" customHeight="1" x14ac:dyDescent="0.25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spans="1:26" ht="76.5" customHeight="1" x14ac:dyDescent="0.25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spans="1:26" ht="76.5" customHeight="1" x14ac:dyDescent="0.25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26" ht="76.5" customHeight="1" x14ac:dyDescent="0.25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ht="76.5" customHeight="1" x14ac:dyDescent="0.25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spans="1:26" ht="76.5" customHeight="1" x14ac:dyDescent="0.25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spans="1:26" ht="76.5" customHeight="1" x14ac:dyDescent="0.25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spans="1:26" ht="76.5" customHeight="1" x14ac:dyDescent="0.25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spans="1:26" ht="76.5" customHeight="1" x14ac:dyDescent="0.25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76.5" customHeight="1" x14ac:dyDescent="0.25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76.5" customHeight="1" x14ac:dyDescent="0.25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76.5" customHeight="1" x14ac:dyDescent="0.25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76.5" customHeight="1" x14ac:dyDescent="0.25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76.5" customHeight="1" x14ac:dyDescent="0.25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76.5" customHeight="1" x14ac:dyDescent="0.25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76.5" customHeight="1" x14ac:dyDescent="0.25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76.5" customHeight="1" x14ac:dyDescent="0.25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76.5" customHeight="1" x14ac:dyDescent="0.25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76.5" customHeight="1" x14ac:dyDescent="0.25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76.5" customHeight="1" x14ac:dyDescent="0.25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76.5" customHeight="1" x14ac:dyDescent="0.25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76.5" customHeight="1" x14ac:dyDescent="0.25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76.5" customHeight="1" x14ac:dyDescent="0.25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76.5" customHeight="1" x14ac:dyDescent="0.25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76.5" customHeight="1" x14ac:dyDescent="0.25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76.5" customHeight="1" x14ac:dyDescent="0.25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76.5" customHeight="1" x14ac:dyDescent="0.25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76.5" customHeight="1" x14ac:dyDescent="0.25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76.5" customHeight="1" x14ac:dyDescent="0.25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76.5" customHeight="1" x14ac:dyDescent="0.25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76.5" customHeight="1" x14ac:dyDescent="0.25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76.5" customHeight="1" x14ac:dyDescent="0.25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76.5" customHeight="1" x14ac:dyDescent="0.25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76.5" customHeight="1" x14ac:dyDescent="0.25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76.5" customHeight="1" x14ac:dyDescent="0.25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76.5" customHeight="1" x14ac:dyDescent="0.25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76.5" customHeight="1" x14ac:dyDescent="0.25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76.5" customHeight="1" x14ac:dyDescent="0.25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76.5" customHeight="1" x14ac:dyDescent="0.25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76.5" customHeight="1" x14ac:dyDescent="0.25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76.5" customHeight="1" x14ac:dyDescent="0.25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76.5" customHeight="1" x14ac:dyDescent="0.25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76.5" customHeight="1" x14ac:dyDescent="0.25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76.5" customHeight="1" x14ac:dyDescent="0.25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76.5" customHeight="1" x14ac:dyDescent="0.25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76.5" customHeight="1" x14ac:dyDescent="0.25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76.5" customHeight="1" x14ac:dyDescent="0.25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76.5" customHeight="1" x14ac:dyDescent="0.25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76.5" customHeight="1" x14ac:dyDescent="0.25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76.5" customHeight="1" x14ac:dyDescent="0.25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76.5" customHeight="1" x14ac:dyDescent="0.25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76.5" customHeight="1" x14ac:dyDescent="0.25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76.5" customHeight="1" x14ac:dyDescent="0.25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76.5" customHeight="1" x14ac:dyDescent="0.25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76.5" customHeight="1" x14ac:dyDescent="0.25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76.5" customHeight="1" x14ac:dyDescent="0.25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76.5" customHeight="1" x14ac:dyDescent="0.25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76.5" customHeight="1" x14ac:dyDescent="0.25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76.5" customHeight="1" x14ac:dyDescent="0.25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76.5" customHeight="1" x14ac:dyDescent="0.25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spans="1:26" ht="76.5" customHeight="1" x14ac:dyDescent="0.25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spans="1:26" ht="76.5" customHeight="1" x14ac:dyDescent="0.25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spans="1:26" ht="76.5" customHeight="1" x14ac:dyDescent="0.25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76.5" customHeight="1" x14ac:dyDescent="0.25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76.5" customHeight="1" x14ac:dyDescent="0.25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76.5" customHeight="1" x14ac:dyDescent="0.25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76.5" customHeight="1" x14ac:dyDescent="0.25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76.5" customHeight="1" x14ac:dyDescent="0.25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76.5" customHeight="1" x14ac:dyDescent="0.25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76.5" customHeight="1" x14ac:dyDescent="0.25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76.5" customHeight="1" x14ac:dyDescent="0.25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76.5" customHeight="1" x14ac:dyDescent="0.25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76.5" customHeight="1" x14ac:dyDescent="0.25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76.5" customHeight="1" x14ac:dyDescent="0.25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76.5" customHeight="1" x14ac:dyDescent="0.25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76.5" customHeight="1" x14ac:dyDescent="0.25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76.5" customHeight="1" x14ac:dyDescent="0.25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76.5" customHeight="1" x14ac:dyDescent="0.25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76.5" customHeight="1" x14ac:dyDescent="0.25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76.5" customHeight="1" x14ac:dyDescent="0.25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76.5" customHeight="1" x14ac:dyDescent="0.25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76.5" customHeight="1" x14ac:dyDescent="0.25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76.5" customHeight="1" x14ac:dyDescent="0.25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76.5" customHeight="1" x14ac:dyDescent="0.25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76.5" customHeight="1" x14ac:dyDescent="0.25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76.5" customHeight="1" x14ac:dyDescent="0.25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76.5" customHeight="1" x14ac:dyDescent="0.25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76.5" customHeight="1" x14ac:dyDescent="0.25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76.5" customHeight="1" x14ac:dyDescent="0.25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76.5" customHeight="1" x14ac:dyDescent="0.25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76.5" customHeight="1" x14ac:dyDescent="0.25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76.5" customHeight="1" x14ac:dyDescent="0.25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76.5" customHeight="1" x14ac:dyDescent="0.25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76.5" customHeight="1" x14ac:dyDescent="0.25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76.5" customHeight="1" x14ac:dyDescent="0.25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76.5" customHeight="1" x14ac:dyDescent="0.25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76.5" customHeight="1" x14ac:dyDescent="0.25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76.5" customHeight="1" x14ac:dyDescent="0.25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76.5" customHeight="1" x14ac:dyDescent="0.25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76.5" customHeight="1" x14ac:dyDescent="0.25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spans="1:26" ht="76.5" customHeight="1" x14ac:dyDescent="0.25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</row>
    <row r="231" spans="1:26" ht="76.5" customHeight="1" x14ac:dyDescent="0.25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</row>
    <row r="232" spans="1:26" ht="76.5" customHeight="1" x14ac:dyDescent="0.25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</row>
    <row r="233" spans="1:26" ht="76.5" customHeight="1" x14ac:dyDescent="0.25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</row>
    <row r="234" spans="1:26" ht="76.5" customHeight="1" x14ac:dyDescent="0.25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</row>
    <row r="235" spans="1:26" ht="76.5" customHeight="1" x14ac:dyDescent="0.25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</row>
    <row r="236" spans="1:26" ht="76.5" customHeight="1" x14ac:dyDescent="0.25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</row>
    <row r="237" spans="1:26" ht="76.5" customHeight="1" x14ac:dyDescent="0.25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</row>
    <row r="238" spans="1:26" ht="76.5" customHeight="1" x14ac:dyDescent="0.25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</row>
    <row r="239" spans="1:26" ht="76.5" customHeight="1" x14ac:dyDescent="0.25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</row>
    <row r="240" spans="1:26" ht="76.5" customHeight="1" x14ac:dyDescent="0.25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</row>
    <row r="241" spans="1:17" ht="76.5" customHeight="1" x14ac:dyDescent="0.25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</row>
    <row r="242" spans="1:17" ht="76.5" customHeight="1" x14ac:dyDescent="0.25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</row>
    <row r="243" spans="1:17" ht="76.5" customHeight="1" x14ac:dyDescent="0.25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</row>
    <row r="244" spans="1:17" ht="76.5" customHeight="1" x14ac:dyDescent="0.25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</row>
    <row r="245" spans="1:17" ht="76.5" customHeight="1" x14ac:dyDescent="0.25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</row>
    <row r="246" spans="1:17" ht="76.5" customHeight="1" x14ac:dyDescent="0.25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</row>
    <row r="247" spans="1:17" ht="76.5" customHeight="1" x14ac:dyDescent="0.25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</row>
    <row r="248" spans="1:17" ht="76.5" customHeight="1" x14ac:dyDescent="0.25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</row>
    <row r="249" spans="1:17" ht="76.5" customHeight="1" x14ac:dyDescent="0.25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</row>
    <row r="250" spans="1:17" ht="76.5" customHeight="1" x14ac:dyDescent="0.25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</row>
    <row r="251" spans="1:17" ht="76.5" customHeight="1" x14ac:dyDescent="0.25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</row>
    <row r="252" spans="1:17" ht="76.5" customHeight="1" x14ac:dyDescent="0.25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</row>
    <row r="253" spans="1:17" ht="76.5" customHeight="1" x14ac:dyDescent="0.25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</row>
    <row r="254" spans="1:17" ht="76.5" customHeight="1" x14ac:dyDescent="0.25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</row>
    <row r="255" spans="1:17" ht="76.5" customHeight="1" x14ac:dyDescent="0.25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</row>
    <row r="256" spans="1:17" ht="76.5" customHeight="1" x14ac:dyDescent="0.25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</row>
    <row r="257" spans="1:17" ht="76.5" customHeight="1" x14ac:dyDescent="0.25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</row>
    <row r="258" spans="1:17" ht="76.5" customHeight="1" x14ac:dyDescent="0.25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</row>
    <row r="259" spans="1:17" ht="76.5" customHeight="1" x14ac:dyDescent="0.25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</row>
    <row r="260" spans="1:17" ht="76.5" customHeight="1" x14ac:dyDescent="0.25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</row>
    <row r="261" spans="1:17" ht="76.5" customHeight="1" x14ac:dyDescent="0.25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</row>
    <row r="262" spans="1:17" ht="76.5" customHeight="1" x14ac:dyDescent="0.25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</row>
    <row r="263" spans="1:17" ht="76.5" customHeight="1" x14ac:dyDescent="0.25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</row>
    <row r="264" spans="1:17" ht="76.5" customHeight="1" x14ac:dyDescent="0.25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</row>
    <row r="265" spans="1:17" ht="76.5" customHeight="1" x14ac:dyDescent="0.25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</row>
    <row r="266" spans="1:17" ht="76.5" customHeight="1" x14ac:dyDescent="0.25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</row>
    <row r="267" spans="1:17" ht="76.5" customHeight="1" x14ac:dyDescent="0.25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</row>
    <row r="268" spans="1:17" ht="76.5" customHeight="1" x14ac:dyDescent="0.25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</row>
    <row r="269" spans="1:17" ht="76.5" customHeight="1" x14ac:dyDescent="0.25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</row>
    <row r="270" spans="1:17" ht="76.5" customHeight="1" x14ac:dyDescent="0.25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</row>
    <row r="271" spans="1:17" ht="76.5" customHeight="1" x14ac:dyDescent="0.25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</row>
    <row r="272" spans="1:17" ht="76.5" customHeight="1" x14ac:dyDescent="0.25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</row>
    <row r="273" spans="1:17" ht="76.5" customHeight="1" x14ac:dyDescent="0.25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</row>
    <row r="274" spans="1:17" ht="76.5" customHeight="1" x14ac:dyDescent="0.25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</row>
    <row r="275" spans="1:17" ht="76.5" customHeight="1" x14ac:dyDescent="0.25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</row>
    <row r="276" spans="1:17" ht="76.5" customHeight="1" x14ac:dyDescent="0.25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</row>
    <row r="277" spans="1:17" ht="76.5" customHeight="1" x14ac:dyDescent="0.25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</row>
    <row r="278" spans="1:17" ht="76.5" customHeight="1" x14ac:dyDescent="0.25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</row>
    <row r="279" spans="1:17" ht="76.5" customHeight="1" x14ac:dyDescent="0.25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</row>
    <row r="280" spans="1:17" ht="76.5" customHeight="1" x14ac:dyDescent="0.25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</row>
    <row r="281" spans="1:17" ht="76.5" customHeight="1" x14ac:dyDescent="0.25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</row>
    <row r="282" spans="1:17" ht="76.5" customHeight="1" x14ac:dyDescent="0.25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</row>
    <row r="283" spans="1:17" ht="76.5" customHeight="1" x14ac:dyDescent="0.25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</row>
    <row r="284" spans="1:17" ht="76.5" customHeight="1" x14ac:dyDescent="0.25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</row>
    <row r="285" spans="1:17" ht="76.5" customHeight="1" x14ac:dyDescent="0.25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</row>
    <row r="286" spans="1:17" ht="76.5" customHeight="1" x14ac:dyDescent="0.25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</row>
    <row r="287" spans="1:17" ht="76.5" customHeight="1" x14ac:dyDescent="0.25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</row>
    <row r="288" spans="1:17" ht="76.5" customHeight="1" x14ac:dyDescent="0.25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</row>
    <row r="289" spans="1:17" ht="76.5" customHeight="1" x14ac:dyDescent="0.25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</row>
    <row r="290" spans="1:17" ht="76.5" customHeight="1" x14ac:dyDescent="0.25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</row>
    <row r="291" spans="1:17" ht="76.5" customHeight="1" x14ac:dyDescent="0.25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</row>
    <row r="292" spans="1:17" ht="76.5" customHeight="1" x14ac:dyDescent="0.25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</row>
    <row r="293" spans="1:17" ht="76.5" customHeight="1" x14ac:dyDescent="0.25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</row>
    <row r="294" spans="1:17" ht="76.5" customHeight="1" x14ac:dyDescent="0.25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</row>
    <row r="295" spans="1:17" ht="76.5" customHeight="1" x14ac:dyDescent="0.25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</row>
    <row r="296" spans="1:17" ht="76.5" customHeight="1" x14ac:dyDescent="0.25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</row>
    <row r="297" spans="1:17" ht="76.5" customHeight="1" x14ac:dyDescent="0.25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</row>
    <row r="298" spans="1:17" ht="76.5" customHeight="1" x14ac:dyDescent="0.25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</row>
    <row r="299" spans="1:17" ht="76.5" customHeight="1" x14ac:dyDescent="0.25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</row>
    <row r="300" spans="1:17" ht="76.5" customHeight="1" x14ac:dyDescent="0.25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</row>
    <row r="301" spans="1:17" ht="76.5" customHeight="1" x14ac:dyDescent="0.25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</row>
    <row r="302" spans="1:17" ht="76.5" customHeight="1" x14ac:dyDescent="0.25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</row>
    <row r="303" spans="1:17" ht="76.5" customHeight="1" x14ac:dyDescent="0.25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</row>
    <row r="304" spans="1:17" ht="76.5" customHeight="1" x14ac:dyDescent="0.25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</row>
    <row r="305" spans="1:17" ht="76.5" customHeight="1" x14ac:dyDescent="0.25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</row>
    <row r="306" spans="1:17" ht="76.5" customHeight="1" x14ac:dyDescent="0.25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</row>
    <row r="307" spans="1:17" ht="76.5" customHeight="1" x14ac:dyDescent="0.25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</row>
    <row r="308" spans="1:17" ht="76.5" customHeight="1" x14ac:dyDescent="0.25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</row>
    <row r="309" spans="1:17" ht="76.5" customHeight="1" x14ac:dyDescent="0.25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</row>
    <row r="310" spans="1:17" ht="76.5" customHeight="1" x14ac:dyDescent="0.25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</row>
  </sheetData>
  <mergeCells count="375">
    <mergeCell ref="G3:H4"/>
    <mergeCell ref="I3:J4"/>
    <mergeCell ref="P2:Q2"/>
    <mergeCell ref="O3:Q4"/>
    <mergeCell ref="K4:L4"/>
    <mergeCell ref="M4:N4"/>
    <mergeCell ref="G5:H5"/>
    <mergeCell ref="I5:J5"/>
    <mergeCell ref="K5:L5"/>
    <mergeCell ref="M5:N5"/>
    <mergeCell ref="I8:J9"/>
    <mergeCell ref="I6:J6"/>
    <mergeCell ref="K6:L6"/>
    <mergeCell ref="M6:N6"/>
    <mergeCell ref="C7:Q7"/>
    <mergeCell ref="O5:Q6"/>
    <mergeCell ref="O8:Q9"/>
    <mergeCell ref="H57:H58"/>
    <mergeCell ref="I57:I58"/>
    <mergeCell ref="H55:H56"/>
    <mergeCell ref="O10:Q11"/>
    <mergeCell ref="O12:Q13"/>
    <mergeCell ref="O14:Q15"/>
    <mergeCell ref="K9:L9"/>
    <mergeCell ref="M9:N9"/>
    <mergeCell ref="G11:H11"/>
    <mergeCell ref="I11:J11"/>
    <mergeCell ref="K11:L11"/>
    <mergeCell ref="M11:N11"/>
    <mergeCell ref="K12:N12"/>
    <mergeCell ref="I14:J14"/>
    <mergeCell ref="N24:N25"/>
    <mergeCell ref="O24:O25"/>
    <mergeCell ref="P24:P25"/>
    <mergeCell ref="Q24:Q25"/>
    <mergeCell ref="I24:I25"/>
    <mergeCell ref="J24:J25"/>
    <mergeCell ref="H24:H25"/>
    <mergeCell ref="A1:Q1"/>
    <mergeCell ref="A2:B2"/>
    <mergeCell ref="C2:L2"/>
    <mergeCell ref="M2:O2"/>
    <mergeCell ref="A3:B6"/>
    <mergeCell ref="K3:N3"/>
    <mergeCell ref="K8:N8"/>
    <mergeCell ref="G10:H10"/>
    <mergeCell ref="I10:J10"/>
    <mergeCell ref="K10:L10"/>
    <mergeCell ref="M10:N10"/>
    <mergeCell ref="C3:F6"/>
    <mergeCell ref="G6:H6"/>
    <mergeCell ref="A7:B7"/>
    <mergeCell ref="A8:B11"/>
    <mergeCell ref="C8:F11"/>
    <mergeCell ref="G8:H9"/>
    <mergeCell ref="I12:J13"/>
    <mergeCell ref="K13:L13"/>
    <mergeCell ref="M13:N13"/>
    <mergeCell ref="K28:N28"/>
    <mergeCell ref="K29:L29"/>
    <mergeCell ref="M29:N29"/>
    <mergeCell ref="K30:L30"/>
    <mergeCell ref="M30:N30"/>
    <mergeCell ref="C32:Q32"/>
    <mergeCell ref="M33:Q33"/>
    <mergeCell ref="M34:N34"/>
    <mergeCell ref="O34:P34"/>
    <mergeCell ref="K31:L31"/>
    <mergeCell ref="M31:N31"/>
    <mergeCell ref="M14:N14"/>
    <mergeCell ref="M15:N15"/>
    <mergeCell ref="L17:L19"/>
    <mergeCell ref="M18:N18"/>
    <mergeCell ref="G14:H14"/>
    <mergeCell ref="G15:H15"/>
    <mergeCell ref="E17:G19"/>
    <mergeCell ref="H17:H19"/>
    <mergeCell ref="I17:I19"/>
    <mergeCell ref="J17:J19"/>
    <mergeCell ref="K17:K19"/>
    <mergeCell ref="O40:O41"/>
    <mergeCell ref="H40:H41"/>
    <mergeCell ref="I40:I41"/>
    <mergeCell ref="M24:M25"/>
    <mergeCell ref="G31:H31"/>
    <mergeCell ref="I31:J31"/>
    <mergeCell ref="F24:G24"/>
    <mergeCell ref="F26:G26"/>
    <mergeCell ref="I28:J29"/>
    <mergeCell ref="I30:J30"/>
    <mergeCell ref="I33:I35"/>
    <mergeCell ref="J33:J35"/>
    <mergeCell ref="G28:H29"/>
    <mergeCell ref="G30:H30"/>
    <mergeCell ref="H33:H35"/>
    <mergeCell ref="K33:K35"/>
    <mergeCell ref="L33:L35"/>
    <mergeCell ref="K24:K25"/>
    <mergeCell ref="L24:L25"/>
    <mergeCell ref="O28:Q29"/>
    <mergeCell ref="O30:Q31"/>
    <mergeCell ref="Q34:Q35"/>
    <mergeCell ref="F25:G25"/>
    <mergeCell ref="C27:Q27"/>
    <mergeCell ref="A51:B51"/>
    <mergeCell ref="Q53:Q54"/>
    <mergeCell ref="I55:I56"/>
    <mergeCell ref="J55:J56"/>
    <mergeCell ref="K55:K56"/>
    <mergeCell ref="L55:L56"/>
    <mergeCell ref="M55:M56"/>
    <mergeCell ref="I50:J50"/>
    <mergeCell ref="K50:L50"/>
    <mergeCell ref="C51:Q51"/>
    <mergeCell ref="O49:Q50"/>
    <mergeCell ref="C47:F50"/>
    <mergeCell ref="A52:D54"/>
    <mergeCell ref="E52:G54"/>
    <mergeCell ref="A55:A56"/>
    <mergeCell ref="B55:D56"/>
    <mergeCell ref="P55:P56"/>
    <mergeCell ref="Q55:Q56"/>
    <mergeCell ref="O53:P53"/>
    <mergeCell ref="M52:Q52"/>
    <mergeCell ref="G50:H50"/>
    <mergeCell ref="H52:H54"/>
    <mergeCell ref="I52:I54"/>
    <mergeCell ref="J52:J54"/>
    <mergeCell ref="P40:P41"/>
    <mergeCell ref="Q40:Q41"/>
    <mergeCell ref="C46:Q46"/>
    <mergeCell ref="B44:D44"/>
    <mergeCell ref="F44:G44"/>
    <mergeCell ref="B45:D45"/>
    <mergeCell ref="F45:G45"/>
    <mergeCell ref="A46:B46"/>
    <mergeCell ref="A47:B50"/>
    <mergeCell ref="I47:J48"/>
    <mergeCell ref="K47:N47"/>
    <mergeCell ref="O47:Q48"/>
    <mergeCell ref="K48:L48"/>
    <mergeCell ref="M48:N48"/>
    <mergeCell ref="G47:H48"/>
    <mergeCell ref="G49:H49"/>
    <mergeCell ref="I49:J49"/>
    <mergeCell ref="K49:L49"/>
    <mergeCell ref="M49:N49"/>
    <mergeCell ref="J40:J41"/>
    <mergeCell ref="K40:K41"/>
    <mergeCell ref="L40:L41"/>
    <mergeCell ref="M40:M41"/>
    <mergeCell ref="N40:N41"/>
    <mergeCell ref="M50:N50"/>
    <mergeCell ref="F55:G55"/>
    <mergeCell ref="F56:G56"/>
    <mergeCell ref="K52:K54"/>
    <mergeCell ref="L52:L54"/>
    <mergeCell ref="M53:N53"/>
    <mergeCell ref="M86:N86"/>
    <mergeCell ref="C88:Q88"/>
    <mergeCell ref="M89:Q89"/>
    <mergeCell ref="B65:D65"/>
    <mergeCell ref="B66:D66"/>
    <mergeCell ref="A67:B67"/>
    <mergeCell ref="A68:B71"/>
    <mergeCell ref="C68:F71"/>
    <mergeCell ref="A72:B72"/>
    <mergeCell ref="E73:G75"/>
    <mergeCell ref="A73:D75"/>
    <mergeCell ref="B76:D76"/>
    <mergeCell ref="B77:D77"/>
    <mergeCell ref="B78:D78"/>
    <mergeCell ref="B79:D79"/>
    <mergeCell ref="B80:D80"/>
    <mergeCell ref="B81:D81"/>
    <mergeCell ref="B82:D82"/>
    <mergeCell ref="F76:G76"/>
    <mergeCell ref="F77:G77"/>
    <mergeCell ref="F78:G78"/>
    <mergeCell ref="F79:G79"/>
    <mergeCell ref="F80:G80"/>
    <mergeCell ref="F81:G81"/>
    <mergeCell ref="F82:G82"/>
    <mergeCell ref="G84:H85"/>
    <mergeCell ref="G86:H86"/>
    <mergeCell ref="C83:Q83"/>
    <mergeCell ref="I86:J86"/>
    <mergeCell ref="G87:H87"/>
    <mergeCell ref="A89:D91"/>
    <mergeCell ref="A92:A93"/>
    <mergeCell ref="B92:D93"/>
    <mergeCell ref="M90:N90"/>
    <mergeCell ref="O90:P90"/>
    <mergeCell ref="Q90:Q91"/>
    <mergeCell ref="F95:G95"/>
    <mergeCell ref="F96:G96"/>
    <mergeCell ref="B94:D94"/>
    <mergeCell ref="F92:G92"/>
    <mergeCell ref="F93:G93"/>
    <mergeCell ref="F94:G94"/>
    <mergeCell ref="Q92:Q93"/>
    <mergeCell ref="I89:I91"/>
    <mergeCell ref="J89:J91"/>
    <mergeCell ref="K89:K91"/>
    <mergeCell ref="L89:L91"/>
    <mergeCell ref="A83:B83"/>
    <mergeCell ref="A84:B87"/>
    <mergeCell ref="C84:F87"/>
    <mergeCell ref="A88:B88"/>
    <mergeCell ref="E89:G91"/>
    <mergeCell ref="H89:H91"/>
    <mergeCell ref="F60:G60"/>
    <mergeCell ref="F61:G61"/>
    <mergeCell ref="A57:A58"/>
    <mergeCell ref="B57:D58"/>
    <mergeCell ref="F57:G57"/>
    <mergeCell ref="B59:D59"/>
    <mergeCell ref="F59:G59"/>
    <mergeCell ref="B60:D60"/>
    <mergeCell ref="B61:D61"/>
    <mergeCell ref="F58:G58"/>
    <mergeCell ref="B62:D62"/>
    <mergeCell ref="F62:G62"/>
    <mergeCell ref="B63:D63"/>
    <mergeCell ref="F63:G63"/>
    <mergeCell ref="B64:D64"/>
    <mergeCell ref="F64:G64"/>
    <mergeCell ref="F65:G65"/>
    <mergeCell ref="F66:G66"/>
    <mergeCell ref="O57:O58"/>
    <mergeCell ref="P57:P58"/>
    <mergeCell ref="Q57:Q58"/>
    <mergeCell ref="N55:N56"/>
    <mergeCell ref="O55:O56"/>
    <mergeCell ref="J57:J58"/>
    <mergeCell ref="K57:K58"/>
    <mergeCell ref="L57:L58"/>
    <mergeCell ref="M57:M58"/>
    <mergeCell ref="N57:N58"/>
    <mergeCell ref="A28:B31"/>
    <mergeCell ref="C28:F31"/>
    <mergeCell ref="A32:B32"/>
    <mergeCell ref="A33:D35"/>
    <mergeCell ref="E33:G35"/>
    <mergeCell ref="B36:D36"/>
    <mergeCell ref="F36:G36"/>
    <mergeCell ref="B37:D37"/>
    <mergeCell ref="F37:G37"/>
    <mergeCell ref="A12:B15"/>
    <mergeCell ref="A16:B16"/>
    <mergeCell ref="A17:D19"/>
    <mergeCell ref="B20:D20"/>
    <mergeCell ref="B21:D21"/>
    <mergeCell ref="B22:D22"/>
    <mergeCell ref="B23:D23"/>
    <mergeCell ref="B26:D26"/>
    <mergeCell ref="A27:B27"/>
    <mergeCell ref="A24:A25"/>
    <mergeCell ref="B24:D25"/>
    <mergeCell ref="C16:Q16"/>
    <mergeCell ref="M17:Q17"/>
    <mergeCell ref="O18:P18"/>
    <mergeCell ref="Q18:Q19"/>
    <mergeCell ref="F20:G20"/>
    <mergeCell ref="F21:G21"/>
    <mergeCell ref="F22:G22"/>
    <mergeCell ref="F23:G23"/>
    <mergeCell ref="K14:L14"/>
    <mergeCell ref="I15:J15"/>
    <mergeCell ref="K15:L15"/>
    <mergeCell ref="C12:F15"/>
    <mergeCell ref="G12:H13"/>
    <mergeCell ref="B38:D38"/>
    <mergeCell ref="B39:D39"/>
    <mergeCell ref="F39:G39"/>
    <mergeCell ref="A40:A41"/>
    <mergeCell ref="B40:D41"/>
    <mergeCell ref="F40:G40"/>
    <mergeCell ref="B42:D42"/>
    <mergeCell ref="B43:D43"/>
    <mergeCell ref="F43:G43"/>
    <mergeCell ref="F38:G38"/>
    <mergeCell ref="F41:G41"/>
    <mergeCell ref="F42:G42"/>
    <mergeCell ref="C67:Q67"/>
    <mergeCell ref="I68:J69"/>
    <mergeCell ref="K68:N68"/>
    <mergeCell ref="O68:Q69"/>
    <mergeCell ref="K69:L69"/>
    <mergeCell ref="M69:N69"/>
    <mergeCell ref="G68:H69"/>
    <mergeCell ref="G70:H70"/>
    <mergeCell ref="I70:J70"/>
    <mergeCell ref="K70:L70"/>
    <mergeCell ref="M70:N70"/>
    <mergeCell ref="O70:Q71"/>
    <mergeCell ref="M71:N71"/>
    <mergeCell ref="O106:P106"/>
    <mergeCell ref="Q106:Q107"/>
    <mergeCell ref="H105:H107"/>
    <mergeCell ref="I105:I107"/>
    <mergeCell ref="J105:J107"/>
    <mergeCell ref="K85:L85"/>
    <mergeCell ref="M85:N85"/>
    <mergeCell ref="O86:Q87"/>
    <mergeCell ref="K86:L86"/>
    <mergeCell ref="I87:J87"/>
    <mergeCell ref="K87:L87"/>
    <mergeCell ref="M87:N87"/>
    <mergeCell ref="I84:J85"/>
    <mergeCell ref="K84:N84"/>
    <mergeCell ref="O84:Q85"/>
    <mergeCell ref="H92:H93"/>
    <mergeCell ref="I92:I93"/>
    <mergeCell ref="J92:J93"/>
    <mergeCell ref="K92:K93"/>
    <mergeCell ref="L92:L93"/>
    <mergeCell ref="M92:M93"/>
    <mergeCell ref="N92:N93"/>
    <mergeCell ref="O92:O93"/>
    <mergeCell ref="P92:P93"/>
    <mergeCell ref="L73:L75"/>
    <mergeCell ref="G71:H71"/>
    <mergeCell ref="M73:Q73"/>
    <mergeCell ref="M74:N74"/>
    <mergeCell ref="O74:P74"/>
    <mergeCell ref="Q74:Q75"/>
    <mergeCell ref="I71:J71"/>
    <mergeCell ref="K71:L71"/>
    <mergeCell ref="C72:Q72"/>
    <mergeCell ref="H73:H75"/>
    <mergeCell ref="I73:I75"/>
    <mergeCell ref="K73:K75"/>
    <mergeCell ref="J73:J75"/>
    <mergeCell ref="B98:D98"/>
    <mergeCell ref="A99:B99"/>
    <mergeCell ref="C100:F103"/>
    <mergeCell ref="G100:H101"/>
    <mergeCell ref="I100:J101"/>
    <mergeCell ref="K101:L101"/>
    <mergeCell ref="K102:L102"/>
    <mergeCell ref="M103:N103"/>
    <mergeCell ref="A95:A96"/>
    <mergeCell ref="B95:D96"/>
    <mergeCell ref="B97:D97"/>
    <mergeCell ref="C99:Q99"/>
    <mergeCell ref="K100:N100"/>
    <mergeCell ref="O100:Q101"/>
    <mergeCell ref="M101:N101"/>
    <mergeCell ref="F98:G98"/>
    <mergeCell ref="F97:G97"/>
    <mergeCell ref="B108:D108"/>
    <mergeCell ref="F108:G108"/>
    <mergeCell ref="B109:D109"/>
    <mergeCell ref="F109:G109"/>
    <mergeCell ref="B110:D110"/>
    <mergeCell ref="F110:G110"/>
    <mergeCell ref="B111:D111"/>
    <mergeCell ref="F111:G111"/>
    <mergeCell ref="A100:B103"/>
    <mergeCell ref="A104:B104"/>
    <mergeCell ref="A105:D107"/>
    <mergeCell ref="E105:G107"/>
    <mergeCell ref="C104:Q104"/>
    <mergeCell ref="G102:H102"/>
    <mergeCell ref="I102:J102"/>
    <mergeCell ref="M102:N102"/>
    <mergeCell ref="O102:Q103"/>
    <mergeCell ref="G103:H103"/>
    <mergeCell ref="I103:J103"/>
    <mergeCell ref="K103:L103"/>
    <mergeCell ref="K105:K107"/>
    <mergeCell ref="L105:L107"/>
    <mergeCell ref="M105:Q105"/>
    <mergeCell ref="M106:N106"/>
  </mergeCells>
  <hyperlinks>
    <hyperlink ref="O30" r:id="rId1" display="სსიპ ახალგაზრდობის სააგენტოს წლიური ანგარიში - https://youthagency.gov.ge/ "/>
    <hyperlink ref="O49" r:id="rId2" display="სსიპ ახალგაზრდობის სააგენტოს წლიური ანგარიში - https://youthagency.gov.ge/"/>
    <hyperlink ref="O70" r:id="rId3" display="სსიპ ახალგაზრდობის სააგენტოს წლიური ანგარიში  - https://youthagency.gov.ge/"/>
    <hyperlink ref="O5" r:id="rId4" display="სსიპ ახალგაზრდობის სააგენტოს ანგარიში - https://youthagency.gov.ge/"/>
    <hyperlink ref="O10" r:id="rId5" display="სსიპ ახალგაზრდობის სააგენტოს წლიური ანგარიში - https://youthagency.gov.ge/"/>
  </hyperlinks>
  <pageMargins left="0.25" right="0.25" top="0.75" bottom="0.75" header="0.3" footer="0.3"/>
  <pageSetup paperSize="9" scale="38" orientation="landscape" r:id="rId6"/>
  <rowBreaks count="4" manualBreakCount="4">
    <brk id="16" max="16383" man="1"/>
    <brk id="26" max="16383" man="1"/>
    <brk id="66" max="16383" man="1"/>
    <brk id="9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229"/>
  <sheetViews>
    <sheetView showGridLines="0" tabSelected="1" view="pageBreakPreview" topLeftCell="A22" zoomScale="60" zoomScaleNormal="80" workbookViewId="0">
      <selection activeCell="N25" sqref="N25"/>
    </sheetView>
  </sheetViews>
  <sheetFormatPr defaultColWidth="12.625" defaultRowHeight="72" customHeight="1" x14ac:dyDescent="0.2"/>
  <cols>
    <col min="1" max="1" width="6.75" style="28" bestFit="1" customWidth="1"/>
    <col min="2" max="2" width="14.375" style="28" customWidth="1"/>
    <col min="3" max="3" width="8.375" style="28" customWidth="1"/>
    <col min="4" max="4" width="21.125" style="28" customWidth="1"/>
    <col min="5" max="5" width="8.25" style="28" bestFit="1" customWidth="1"/>
    <col min="6" max="6" width="4.125" style="28" customWidth="1"/>
    <col min="7" max="7" width="20.75" style="28" customWidth="1"/>
    <col min="8" max="8" width="18.375" style="28" customWidth="1"/>
    <col min="9" max="9" width="20.625" style="28" customWidth="1"/>
    <col min="10" max="10" width="22.375" style="28" hidden="1" customWidth="1"/>
    <col min="11" max="11" width="20.875" style="28" bestFit="1" customWidth="1"/>
    <col min="12" max="12" width="10.25" style="28" customWidth="1"/>
    <col min="13" max="13" width="9.625" style="28" bestFit="1" customWidth="1"/>
    <col min="14" max="14" width="7.125" style="28" bestFit="1" customWidth="1"/>
    <col min="15" max="15" width="9.625" style="28" bestFit="1" customWidth="1"/>
    <col min="16" max="16" width="16.75" style="28" bestFit="1" customWidth="1"/>
    <col min="17" max="17" width="11.375" style="28" bestFit="1" customWidth="1"/>
    <col min="18" max="26" width="8.375" style="28" customWidth="1"/>
    <col min="27" max="16384" width="12.625" style="28"/>
  </cols>
  <sheetData>
    <row r="1" spans="1:26" s="27" customFormat="1" ht="72" customHeight="1" x14ac:dyDescent="0.2">
      <c r="A1" s="548" t="s">
        <v>0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574"/>
      <c r="R1" s="32"/>
      <c r="S1" s="32"/>
      <c r="T1" s="32"/>
      <c r="U1" s="32"/>
      <c r="V1" s="32"/>
      <c r="W1" s="32"/>
      <c r="X1" s="32"/>
      <c r="Y1" s="32"/>
      <c r="Z1" s="32"/>
    </row>
    <row r="2" spans="1:26" ht="133.5" customHeight="1" x14ac:dyDescent="0.25">
      <c r="A2" s="575" t="s">
        <v>686</v>
      </c>
      <c r="B2" s="533"/>
      <c r="C2" s="576" t="s">
        <v>687</v>
      </c>
      <c r="D2" s="606"/>
      <c r="E2" s="606"/>
      <c r="F2" s="606"/>
      <c r="G2" s="606"/>
      <c r="H2" s="606"/>
      <c r="I2" s="606"/>
      <c r="J2" s="606"/>
      <c r="K2" s="606"/>
      <c r="L2" s="430"/>
      <c r="M2" s="612" t="s">
        <v>3</v>
      </c>
      <c r="N2" s="613"/>
      <c r="O2" s="614"/>
      <c r="P2" s="644" t="s">
        <v>688</v>
      </c>
      <c r="Q2" s="614"/>
      <c r="R2" s="33"/>
      <c r="S2" s="33"/>
      <c r="T2" s="33"/>
      <c r="U2" s="33"/>
      <c r="V2" s="33"/>
      <c r="W2" s="33"/>
      <c r="X2" s="33"/>
      <c r="Y2" s="33"/>
      <c r="Z2" s="33"/>
    </row>
    <row r="3" spans="1:26" ht="72" customHeight="1" x14ac:dyDescent="0.25">
      <c r="A3" s="578" t="s">
        <v>874</v>
      </c>
      <c r="B3" s="615"/>
      <c r="C3" s="581" t="s">
        <v>875</v>
      </c>
      <c r="D3" s="537"/>
      <c r="E3" s="537"/>
      <c r="F3" s="406"/>
      <c r="G3" s="592"/>
      <c r="H3" s="406"/>
      <c r="I3" s="593" t="s">
        <v>6</v>
      </c>
      <c r="J3" s="406"/>
      <c r="K3" s="579" t="s">
        <v>7</v>
      </c>
      <c r="L3" s="606"/>
      <c r="M3" s="606"/>
      <c r="N3" s="430"/>
      <c r="O3" s="593" t="s">
        <v>21</v>
      </c>
      <c r="P3" s="537"/>
      <c r="Q3" s="406"/>
      <c r="R3" s="33"/>
      <c r="S3" s="33"/>
      <c r="T3" s="33"/>
      <c r="U3" s="33"/>
      <c r="V3" s="33"/>
      <c r="W3" s="33"/>
      <c r="X3" s="33"/>
      <c r="Y3" s="33"/>
      <c r="Z3" s="33"/>
    </row>
    <row r="4" spans="1:26" ht="72" customHeight="1" x14ac:dyDescent="0.25">
      <c r="A4" s="616"/>
      <c r="B4" s="617"/>
      <c r="C4" s="628"/>
      <c r="D4" s="527"/>
      <c r="E4" s="527"/>
      <c r="F4" s="629"/>
      <c r="G4" s="609"/>
      <c r="H4" s="610"/>
      <c r="I4" s="609"/>
      <c r="J4" s="610"/>
      <c r="K4" s="595" t="s">
        <v>8</v>
      </c>
      <c r="L4" s="430"/>
      <c r="M4" s="582" t="s">
        <v>9</v>
      </c>
      <c r="N4" s="430"/>
      <c r="O4" s="609"/>
      <c r="P4" s="630"/>
      <c r="Q4" s="610"/>
      <c r="R4" s="33"/>
      <c r="S4" s="33"/>
      <c r="T4" s="33"/>
      <c r="U4" s="33"/>
      <c r="V4" s="33"/>
      <c r="W4" s="33"/>
      <c r="X4" s="33"/>
      <c r="Y4" s="33"/>
      <c r="Z4" s="33"/>
    </row>
    <row r="5" spans="1:26" ht="72" customHeight="1" x14ac:dyDescent="0.25">
      <c r="A5" s="616"/>
      <c r="B5" s="617"/>
      <c r="C5" s="628"/>
      <c r="D5" s="527"/>
      <c r="E5" s="527"/>
      <c r="F5" s="629"/>
      <c r="G5" s="582" t="s">
        <v>10</v>
      </c>
      <c r="H5" s="430"/>
      <c r="I5" s="596">
        <v>2021</v>
      </c>
      <c r="J5" s="430"/>
      <c r="K5" s="596">
        <v>2024</v>
      </c>
      <c r="L5" s="430"/>
      <c r="M5" s="596">
        <v>2026</v>
      </c>
      <c r="N5" s="430"/>
      <c r="O5" s="645" t="s">
        <v>754</v>
      </c>
      <c r="P5" s="537"/>
      <c r="Q5" s="406"/>
      <c r="R5" s="33"/>
      <c r="S5" s="33"/>
      <c r="T5" s="33"/>
      <c r="U5" s="33"/>
      <c r="V5" s="33"/>
      <c r="W5" s="33"/>
      <c r="X5" s="33"/>
      <c r="Y5" s="33"/>
      <c r="Z5" s="33"/>
    </row>
    <row r="6" spans="1:26" ht="72" customHeight="1" thickBot="1" x14ac:dyDescent="0.3">
      <c r="A6" s="618"/>
      <c r="B6" s="619"/>
      <c r="C6" s="609"/>
      <c r="D6" s="630"/>
      <c r="E6" s="630"/>
      <c r="F6" s="610"/>
      <c r="G6" s="582" t="s">
        <v>11</v>
      </c>
      <c r="H6" s="430"/>
      <c r="I6" s="646">
        <v>0.27600000000000002</v>
      </c>
      <c r="J6" s="430"/>
      <c r="K6" s="646">
        <v>0.33800000000000002</v>
      </c>
      <c r="L6" s="430"/>
      <c r="M6" s="584">
        <v>0.4</v>
      </c>
      <c r="N6" s="430"/>
      <c r="O6" s="609"/>
      <c r="P6" s="630"/>
      <c r="Q6" s="610"/>
      <c r="R6" s="33"/>
      <c r="S6" s="33"/>
      <c r="T6" s="33"/>
      <c r="U6" s="33"/>
      <c r="V6" s="33"/>
      <c r="W6" s="33"/>
      <c r="X6" s="33"/>
      <c r="Y6" s="33"/>
      <c r="Z6" s="33"/>
    </row>
    <row r="7" spans="1:26" ht="72" customHeight="1" thickBot="1" x14ac:dyDescent="0.3">
      <c r="A7" s="626" t="s">
        <v>689</v>
      </c>
      <c r="B7" s="627"/>
      <c r="C7" s="547" t="s">
        <v>690</v>
      </c>
      <c r="D7" s="606"/>
      <c r="E7" s="606"/>
      <c r="F7" s="606"/>
      <c r="G7" s="606"/>
      <c r="H7" s="606"/>
      <c r="I7" s="606"/>
      <c r="J7" s="606"/>
      <c r="K7" s="606"/>
      <c r="L7" s="606"/>
      <c r="M7" s="606"/>
      <c r="N7" s="606"/>
      <c r="O7" s="606"/>
      <c r="P7" s="606"/>
      <c r="Q7" s="430"/>
      <c r="R7" s="33"/>
      <c r="S7" s="33"/>
      <c r="T7" s="33"/>
      <c r="U7" s="33"/>
      <c r="V7" s="33"/>
      <c r="W7" s="33"/>
      <c r="X7" s="33"/>
      <c r="Y7" s="33"/>
      <c r="Z7" s="33"/>
    </row>
    <row r="8" spans="1:26" ht="72" customHeight="1" thickBot="1" x14ac:dyDescent="0.3">
      <c r="A8" s="520" t="s">
        <v>691</v>
      </c>
      <c r="B8" s="406"/>
      <c r="C8" s="536" t="s">
        <v>692</v>
      </c>
      <c r="D8" s="537"/>
      <c r="E8" s="537"/>
      <c r="F8" s="406"/>
      <c r="G8" s="607"/>
      <c r="H8" s="608"/>
      <c r="I8" s="607" t="s">
        <v>6</v>
      </c>
      <c r="J8" s="608"/>
      <c r="K8" s="548" t="s">
        <v>7</v>
      </c>
      <c r="L8" s="606"/>
      <c r="M8" s="606"/>
      <c r="N8" s="430"/>
      <c r="O8" s="520" t="s">
        <v>21</v>
      </c>
      <c r="P8" s="537"/>
      <c r="Q8" s="406"/>
      <c r="R8" s="33"/>
      <c r="S8" s="33"/>
      <c r="T8" s="33"/>
      <c r="U8" s="33"/>
      <c r="V8" s="33"/>
      <c r="W8" s="33"/>
      <c r="X8" s="33"/>
      <c r="Y8" s="33"/>
      <c r="Z8" s="33"/>
    </row>
    <row r="9" spans="1:26" ht="72" customHeight="1" x14ac:dyDescent="0.25">
      <c r="A9" s="628"/>
      <c r="B9" s="629"/>
      <c r="C9" s="628"/>
      <c r="D9" s="527"/>
      <c r="E9" s="527"/>
      <c r="F9" s="629"/>
      <c r="G9" s="609"/>
      <c r="H9" s="610"/>
      <c r="I9" s="609"/>
      <c r="J9" s="610"/>
      <c r="K9" s="429" t="s">
        <v>8</v>
      </c>
      <c r="L9" s="430"/>
      <c r="M9" s="549" t="s">
        <v>9</v>
      </c>
      <c r="N9" s="430"/>
      <c r="O9" s="609"/>
      <c r="P9" s="630"/>
      <c r="Q9" s="610"/>
      <c r="R9" s="33"/>
      <c r="S9" s="33"/>
      <c r="T9" s="33"/>
      <c r="U9" s="33"/>
      <c r="V9" s="33"/>
      <c r="W9" s="33"/>
      <c r="X9" s="33"/>
      <c r="Y9" s="33"/>
      <c r="Z9" s="33"/>
    </row>
    <row r="10" spans="1:26" ht="72" customHeight="1" x14ac:dyDescent="0.25">
      <c r="A10" s="628"/>
      <c r="B10" s="629"/>
      <c r="C10" s="628"/>
      <c r="D10" s="527"/>
      <c r="E10" s="527"/>
      <c r="F10" s="629"/>
      <c r="G10" s="534" t="s">
        <v>10</v>
      </c>
      <c r="H10" s="430"/>
      <c r="I10" s="535">
        <v>2022</v>
      </c>
      <c r="J10" s="430"/>
      <c r="K10" s="535">
        <v>2024</v>
      </c>
      <c r="L10" s="430"/>
      <c r="M10" s="535">
        <v>2026</v>
      </c>
      <c r="N10" s="430"/>
      <c r="O10" s="536" t="s">
        <v>754</v>
      </c>
      <c r="P10" s="537"/>
      <c r="Q10" s="406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72" customHeight="1" x14ac:dyDescent="0.25">
      <c r="A11" s="609"/>
      <c r="B11" s="610"/>
      <c r="C11" s="609"/>
      <c r="D11" s="630"/>
      <c r="E11" s="630"/>
      <c r="F11" s="610"/>
      <c r="G11" s="534" t="s">
        <v>11</v>
      </c>
      <c r="H11" s="430"/>
      <c r="I11" s="535">
        <v>11</v>
      </c>
      <c r="J11" s="430"/>
      <c r="K11" s="535">
        <v>30</v>
      </c>
      <c r="L11" s="430"/>
      <c r="M11" s="535">
        <v>50</v>
      </c>
      <c r="N11" s="430"/>
      <c r="O11" s="609"/>
      <c r="P11" s="630"/>
      <c r="Q11" s="610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72" customHeight="1" x14ac:dyDescent="0.25">
      <c r="A12" s="633" t="s">
        <v>20</v>
      </c>
      <c r="B12" s="614"/>
      <c r="C12" s="547" t="s">
        <v>762</v>
      </c>
      <c r="D12" s="606"/>
      <c r="E12" s="606"/>
      <c r="F12" s="606"/>
      <c r="G12" s="606"/>
      <c r="H12" s="606"/>
      <c r="I12" s="606"/>
      <c r="J12" s="606"/>
      <c r="K12" s="606"/>
      <c r="L12" s="606"/>
      <c r="M12" s="606"/>
      <c r="N12" s="606"/>
      <c r="O12" s="606"/>
      <c r="P12" s="606"/>
      <c r="Q12" s="430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72" customHeight="1" x14ac:dyDescent="0.25">
      <c r="A13" s="634" t="s">
        <v>731</v>
      </c>
      <c r="B13" s="602"/>
      <c r="C13" s="602"/>
      <c r="D13" s="603"/>
      <c r="E13" s="637" t="s">
        <v>732</v>
      </c>
      <c r="F13" s="638"/>
      <c r="G13" s="639"/>
      <c r="H13" s="640" t="s">
        <v>21</v>
      </c>
      <c r="I13" s="640" t="s">
        <v>22</v>
      </c>
      <c r="J13" s="640" t="s">
        <v>23</v>
      </c>
      <c r="K13" s="640" t="s">
        <v>24</v>
      </c>
      <c r="L13" s="640" t="s">
        <v>25</v>
      </c>
      <c r="M13" s="620" t="s">
        <v>26</v>
      </c>
      <c r="N13" s="621"/>
      <c r="O13" s="621"/>
      <c r="P13" s="621"/>
      <c r="Q13" s="622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72" customHeight="1" x14ac:dyDescent="0.25">
      <c r="A14" s="635"/>
      <c r="B14" s="527"/>
      <c r="C14" s="527"/>
      <c r="D14" s="636"/>
      <c r="E14" s="635"/>
      <c r="F14" s="527"/>
      <c r="G14" s="636"/>
      <c r="H14" s="641"/>
      <c r="I14" s="641"/>
      <c r="J14" s="641"/>
      <c r="K14" s="641"/>
      <c r="L14" s="641"/>
      <c r="M14" s="642" t="s">
        <v>27</v>
      </c>
      <c r="N14" s="632"/>
      <c r="O14" s="642" t="s">
        <v>28</v>
      </c>
      <c r="P14" s="632"/>
      <c r="Q14" s="647" t="s">
        <v>29</v>
      </c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72" customHeight="1" x14ac:dyDescent="0.25">
      <c r="A15" s="604"/>
      <c r="B15" s="605"/>
      <c r="C15" s="605"/>
      <c r="D15" s="531"/>
      <c r="E15" s="604"/>
      <c r="F15" s="605"/>
      <c r="G15" s="531"/>
      <c r="H15" s="598"/>
      <c r="I15" s="598"/>
      <c r="J15" s="598"/>
      <c r="K15" s="598"/>
      <c r="L15" s="598"/>
      <c r="M15" s="8" t="s">
        <v>30</v>
      </c>
      <c r="N15" s="8" t="s">
        <v>31</v>
      </c>
      <c r="O15" s="8" t="s">
        <v>30</v>
      </c>
      <c r="P15" s="8" t="s">
        <v>32</v>
      </c>
      <c r="Q15" s="598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161.25" customHeight="1" x14ac:dyDescent="0.25">
      <c r="A16" s="9" t="s">
        <v>693</v>
      </c>
      <c r="B16" s="631" t="s">
        <v>876</v>
      </c>
      <c r="C16" s="516"/>
      <c r="D16" s="632"/>
      <c r="E16" s="9" t="s">
        <v>694</v>
      </c>
      <c r="F16" s="631" t="s">
        <v>695</v>
      </c>
      <c r="G16" s="632"/>
      <c r="H16" s="4" t="s">
        <v>914</v>
      </c>
      <c r="I16" s="4" t="s">
        <v>56</v>
      </c>
      <c r="J16" s="7" t="s">
        <v>373</v>
      </c>
      <c r="K16" s="5" t="s">
        <v>61</v>
      </c>
      <c r="L16" s="6">
        <v>5400</v>
      </c>
      <c r="M16" s="6">
        <v>5400</v>
      </c>
      <c r="N16" s="4">
        <v>330902</v>
      </c>
      <c r="O16" s="6"/>
      <c r="P16" s="4"/>
      <c r="Q16" s="6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141.75" customHeight="1" x14ac:dyDescent="0.25">
      <c r="A17" s="9" t="s">
        <v>696</v>
      </c>
      <c r="B17" s="631" t="s">
        <v>697</v>
      </c>
      <c r="C17" s="516"/>
      <c r="D17" s="632"/>
      <c r="E17" s="9" t="s">
        <v>698</v>
      </c>
      <c r="F17" s="631" t="s">
        <v>699</v>
      </c>
      <c r="G17" s="632"/>
      <c r="H17" s="4" t="s">
        <v>754</v>
      </c>
      <c r="I17" s="4" t="s">
        <v>56</v>
      </c>
      <c r="J17" s="4"/>
      <c r="K17" s="5" t="s">
        <v>61</v>
      </c>
      <c r="L17" s="6">
        <v>10000</v>
      </c>
      <c r="M17" s="6">
        <v>10000</v>
      </c>
      <c r="N17" s="4">
        <v>330902</v>
      </c>
      <c r="O17" s="6"/>
      <c r="P17" s="4"/>
      <c r="Q17" s="6"/>
      <c r="R17" s="33"/>
      <c r="S17" s="33"/>
      <c r="T17" s="33"/>
      <c r="U17" s="33"/>
      <c r="V17" s="33"/>
      <c r="W17" s="33"/>
      <c r="X17" s="33"/>
      <c r="Y17" s="33"/>
      <c r="Z17" s="33"/>
    </row>
    <row r="18" spans="1:26" ht="144.75" customHeight="1" x14ac:dyDescent="0.25">
      <c r="A18" s="9" t="s">
        <v>700</v>
      </c>
      <c r="B18" s="631" t="s">
        <v>701</v>
      </c>
      <c r="C18" s="516"/>
      <c r="D18" s="632"/>
      <c r="E18" s="9" t="s">
        <v>702</v>
      </c>
      <c r="F18" s="631" t="s">
        <v>703</v>
      </c>
      <c r="G18" s="632"/>
      <c r="H18" s="4" t="s">
        <v>754</v>
      </c>
      <c r="I18" s="4" t="s">
        <v>56</v>
      </c>
      <c r="J18" s="7"/>
      <c r="K18" s="5" t="s">
        <v>61</v>
      </c>
      <c r="L18" s="6">
        <v>25000</v>
      </c>
      <c r="M18" s="6">
        <v>25000</v>
      </c>
      <c r="N18" s="4">
        <v>330902</v>
      </c>
      <c r="O18" s="6"/>
      <c r="P18" s="4"/>
      <c r="Q18" s="6"/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72" customHeight="1" x14ac:dyDescent="0.25">
      <c r="A19" s="600" t="s">
        <v>704</v>
      </c>
      <c r="B19" s="601" t="s">
        <v>705</v>
      </c>
      <c r="C19" s="602"/>
      <c r="D19" s="603"/>
      <c r="E19" s="9" t="s">
        <v>706</v>
      </c>
      <c r="F19" s="631" t="s">
        <v>870</v>
      </c>
      <c r="G19" s="632"/>
      <c r="H19" s="4" t="s">
        <v>872</v>
      </c>
      <c r="I19" s="597" t="s">
        <v>56</v>
      </c>
      <c r="J19" s="597"/>
      <c r="K19" s="625" t="s">
        <v>61</v>
      </c>
      <c r="L19" s="599">
        <v>50000</v>
      </c>
      <c r="M19" s="599">
        <v>50000</v>
      </c>
      <c r="N19" s="597">
        <v>330902</v>
      </c>
      <c r="O19" s="599"/>
      <c r="P19" s="597"/>
      <c r="Q19" s="599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45.5" customHeight="1" x14ac:dyDescent="0.25">
      <c r="A20" s="598"/>
      <c r="B20" s="604"/>
      <c r="C20" s="605"/>
      <c r="D20" s="531"/>
      <c r="E20" s="9" t="s">
        <v>707</v>
      </c>
      <c r="F20" s="631" t="s">
        <v>871</v>
      </c>
      <c r="G20" s="632"/>
      <c r="H20" s="4" t="s">
        <v>754</v>
      </c>
      <c r="I20" s="598"/>
      <c r="J20" s="540"/>
      <c r="K20" s="598"/>
      <c r="L20" s="598"/>
      <c r="M20" s="598"/>
      <c r="N20" s="540"/>
      <c r="O20" s="598"/>
      <c r="P20" s="540"/>
      <c r="Q20" s="598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40.25" customHeight="1" x14ac:dyDescent="0.25">
      <c r="A21" s="9" t="s">
        <v>708</v>
      </c>
      <c r="B21" s="631" t="s">
        <v>709</v>
      </c>
      <c r="C21" s="516"/>
      <c r="D21" s="632"/>
      <c r="E21" s="9" t="s">
        <v>710</v>
      </c>
      <c r="F21" s="631" t="s">
        <v>877</v>
      </c>
      <c r="G21" s="632"/>
      <c r="H21" s="34" t="s">
        <v>915</v>
      </c>
      <c r="I21" s="4" t="s">
        <v>56</v>
      </c>
      <c r="J21" s="7" t="s">
        <v>373</v>
      </c>
      <c r="K21" s="5" t="s">
        <v>61</v>
      </c>
      <c r="L21" s="6" t="s">
        <v>93</v>
      </c>
      <c r="M21" s="6"/>
      <c r="N21" s="4"/>
      <c r="O21" s="6"/>
      <c r="P21" s="7"/>
      <c r="Q21" s="6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162" customHeight="1" x14ac:dyDescent="0.25">
      <c r="A22" s="9" t="s">
        <v>711</v>
      </c>
      <c r="B22" s="631" t="s">
        <v>878</v>
      </c>
      <c r="C22" s="516"/>
      <c r="D22" s="632"/>
      <c r="E22" s="9" t="s">
        <v>712</v>
      </c>
      <c r="F22" s="631" t="s">
        <v>713</v>
      </c>
      <c r="G22" s="632"/>
      <c r="H22" s="34" t="s">
        <v>754</v>
      </c>
      <c r="I22" s="4" t="s">
        <v>56</v>
      </c>
      <c r="J22" s="7"/>
      <c r="K22" s="5" t="s">
        <v>61</v>
      </c>
      <c r="L22" s="6">
        <v>20000</v>
      </c>
      <c r="M22" s="6">
        <v>20000</v>
      </c>
      <c r="N22" s="7">
        <v>330902</v>
      </c>
      <c r="O22" s="6"/>
      <c r="P22" s="7"/>
      <c r="Q22" s="6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123.75" customHeight="1" x14ac:dyDescent="0.25">
      <c r="A23" s="600" t="s">
        <v>714</v>
      </c>
      <c r="B23" s="601" t="s">
        <v>879</v>
      </c>
      <c r="C23" s="602"/>
      <c r="D23" s="603"/>
      <c r="E23" s="9" t="s">
        <v>715</v>
      </c>
      <c r="F23" s="631" t="s">
        <v>880</v>
      </c>
      <c r="G23" s="632"/>
      <c r="H23" s="552" t="s">
        <v>754</v>
      </c>
      <c r="I23" s="597" t="s">
        <v>56</v>
      </c>
      <c r="J23" s="597"/>
      <c r="K23" s="625" t="s">
        <v>61</v>
      </c>
      <c r="L23" s="599">
        <v>21000</v>
      </c>
      <c r="M23" s="599"/>
      <c r="N23" s="597"/>
      <c r="O23" s="599">
        <v>21000</v>
      </c>
      <c r="P23" s="597" t="s">
        <v>77</v>
      </c>
      <c r="Q23" s="599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106.5" customHeight="1" x14ac:dyDescent="0.25">
      <c r="A24" s="598"/>
      <c r="B24" s="604"/>
      <c r="C24" s="605"/>
      <c r="D24" s="531"/>
      <c r="E24" s="9" t="s">
        <v>716</v>
      </c>
      <c r="F24" s="631" t="s">
        <v>871</v>
      </c>
      <c r="G24" s="632"/>
      <c r="H24" s="553"/>
      <c r="I24" s="598"/>
      <c r="J24" s="540"/>
      <c r="K24" s="598"/>
      <c r="L24" s="598"/>
      <c r="M24" s="598"/>
      <c r="N24" s="540"/>
      <c r="O24" s="598"/>
      <c r="P24" s="540"/>
      <c r="Q24" s="598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136.5" customHeight="1" x14ac:dyDescent="0.25">
      <c r="A25" s="9" t="s">
        <v>717</v>
      </c>
      <c r="B25" s="631" t="s">
        <v>881</v>
      </c>
      <c r="C25" s="516"/>
      <c r="D25" s="632"/>
      <c r="E25" s="9" t="s">
        <v>718</v>
      </c>
      <c r="F25" s="631" t="s">
        <v>882</v>
      </c>
      <c r="G25" s="632"/>
      <c r="H25" s="4" t="s">
        <v>754</v>
      </c>
      <c r="I25" s="4" t="s">
        <v>56</v>
      </c>
      <c r="J25" s="4"/>
      <c r="K25" s="5" t="s">
        <v>61</v>
      </c>
      <c r="L25" s="6">
        <v>5000</v>
      </c>
      <c r="M25" s="6">
        <v>5000</v>
      </c>
      <c r="N25" s="7">
        <v>330902</v>
      </c>
      <c r="O25" s="6"/>
      <c r="P25" s="7"/>
      <c r="Q25" s="6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144.75" customHeight="1" x14ac:dyDescent="0.25">
      <c r="A26" s="9" t="s">
        <v>719</v>
      </c>
      <c r="B26" s="631" t="s">
        <v>720</v>
      </c>
      <c r="C26" s="516"/>
      <c r="D26" s="632"/>
      <c r="E26" s="9" t="s">
        <v>721</v>
      </c>
      <c r="F26" s="631" t="s">
        <v>722</v>
      </c>
      <c r="G26" s="632"/>
      <c r="H26" s="4" t="s">
        <v>754</v>
      </c>
      <c r="I26" s="4" t="s">
        <v>56</v>
      </c>
      <c r="J26" s="4"/>
      <c r="K26" s="5" t="s">
        <v>61</v>
      </c>
      <c r="L26" s="6" t="s">
        <v>93</v>
      </c>
      <c r="M26" s="6"/>
      <c r="N26" s="4"/>
      <c r="O26" s="6"/>
      <c r="P26" s="4"/>
      <c r="Q26" s="6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122.25" customHeight="1" x14ac:dyDescent="0.25">
      <c r="A27" s="9" t="s">
        <v>723</v>
      </c>
      <c r="B27" s="631" t="s">
        <v>884</v>
      </c>
      <c r="C27" s="516"/>
      <c r="D27" s="632"/>
      <c r="E27" s="9" t="s">
        <v>724</v>
      </c>
      <c r="F27" s="631" t="s">
        <v>725</v>
      </c>
      <c r="G27" s="632"/>
      <c r="H27" s="34" t="s">
        <v>754</v>
      </c>
      <c r="I27" s="4" t="s">
        <v>56</v>
      </c>
      <c r="J27" s="4"/>
      <c r="K27" s="5" t="s">
        <v>61</v>
      </c>
      <c r="L27" s="6">
        <v>5000</v>
      </c>
      <c r="M27" s="6">
        <v>5000</v>
      </c>
      <c r="N27" s="4">
        <v>330902</v>
      </c>
      <c r="O27" s="6"/>
      <c r="P27" s="6"/>
      <c r="Q27" s="6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124.5" customHeight="1" x14ac:dyDescent="0.25">
      <c r="A28" s="600" t="s">
        <v>726</v>
      </c>
      <c r="B28" s="601" t="s">
        <v>883</v>
      </c>
      <c r="C28" s="602"/>
      <c r="D28" s="603"/>
      <c r="E28" s="9" t="s">
        <v>727</v>
      </c>
      <c r="F28" s="631" t="s">
        <v>873</v>
      </c>
      <c r="G28" s="632"/>
      <c r="H28" s="623" t="s">
        <v>754</v>
      </c>
      <c r="I28" s="597" t="s">
        <v>56</v>
      </c>
      <c r="J28" s="597"/>
      <c r="K28" s="625" t="s">
        <v>61</v>
      </c>
      <c r="L28" s="599">
        <v>5000</v>
      </c>
      <c r="M28" s="599">
        <v>5000</v>
      </c>
      <c r="N28" s="597">
        <v>330902</v>
      </c>
      <c r="O28" s="599"/>
      <c r="P28" s="599"/>
      <c r="Q28" s="599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83.25" customHeight="1" x14ac:dyDescent="0.25">
      <c r="A29" s="598"/>
      <c r="B29" s="604"/>
      <c r="C29" s="605"/>
      <c r="D29" s="531"/>
      <c r="E29" s="9" t="s">
        <v>728</v>
      </c>
      <c r="F29" s="601" t="s">
        <v>630</v>
      </c>
      <c r="G29" s="603"/>
      <c r="H29" s="624"/>
      <c r="I29" s="598"/>
      <c r="J29" s="598"/>
      <c r="K29" s="598"/>
      <c r="L29" s="598"/>
      <c r="M29" s="598"/>
      <c r="N29" s="598"/>
      <c r="O29" s="598"/>
      <c r="P29" s="598"/>
      <c r="Q29" s="598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198.75" customHeight="1" x14ac:dyDescent="0.25">
      <c r="A30" s="9" t="s">
        <v>729</v>
      </c>
      <c r="B30" s="631" t="s">
        <v>885</v>
      </c>
      <c r="C30" s="516"/>
      <c r="D30" s="632"/>
      <c r="E30" s="9" t="s">
        <v>730</v>
      </c>
      <c r="F30" s="643" t="s">
        <v>886</v>
      </c>
      <c r="G30" s="632"/>
      <c r="H30" s="35" t="s">
        <v>754</v>
      </c>
      <c r="I30" s="4" t="s">
        <v>56</v>
      </c>
      <c r="J30" s="6"/>
      <c r="K30" s="6" t="s">
        <v>103</v>
      </c>
      <c r="L30" s="6">
        <v>5400</v>
      </c>
      <c r="M30" s="6">
        <v>5400</v>
      </c>
      <c r="N30" s="25">
        <v>330902</v>
      </c>
      <c r="O30" s="6"/>
      <c r="P30" s="6"/>
      <c r="Q30" s="6"/>
      <c r="R30" s="33"/>
      <c r="S30" s="33"/>
      <c r="T30" s="33"/>
      <c r="U30" s="33"/>
      <c r="V30" s="33"/>
      <c r="W30" s="33"/>
      <c r="X30" s="33"/>
      <c r="Y30" s="33"/>
      <c r="Z30" s="33"/>
    </row>
    <row r="31" spans="1:26" ht="72" customHeight="1" x14ac:dyDescent="0.25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72" customHeight="1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72" customHeight="1" x14ac:dyDescent="0.2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72" customHeight="1" x14ac:dyDescent="0.25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72" customHeight="1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72" customHeight="1" x14ac:dyDescent="0.2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72" customHeight="1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72" customHeight="1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spans="1:26" ht="72" customHeight="1" x14ac:dyDescent="0.25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72" customHeight="1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spans="1:26" ht="72" customHeight="1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spans="1:26" ht="72" customHeight="1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72" customHeight="1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spans="1:26" ht="72" customHeight="1" x14ac:dyDescent="0.2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spans="1:26" ht="72" customHeight="1" x14ac:dyDescent="0.2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spans="1:26" ht="72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72" customHeight="1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spans="1:26" ht="72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spans="1:26" ht="72" customHeight="1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72" customHeight="1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spans="1:26" ht="72" customHeight="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spans="1:26" ht="72" customHeight="1" x14ac:dyDescent="0.25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26" ht="72" customHeight="1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ht="72" customHeight="1" x14ac:dyDescent="0.25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72" customHeight="1" x14ac:dyDescent="0.25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ht="72" customHeight="1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ht="72" customHeight="1" x14ac:dyDescent="0.25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ht="72" customHeight="1" x14ac:dyDescent="0.25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ht="72" customHeight="1" x14ac:dyDescent="0.25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ht="72" customHeight="1" x14ac:dyDescent="0.25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72" customHeight="1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ht="72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ht="72" customHeight="1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ht="72" customHeight="1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72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ht="72" customHeight="1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72" customHeight="1" x14ac:dyDescent="0.25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ht="72" customHeight="1" x14ac:dyDescent="0.25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72" customHeight="1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ht="72" customHeight="1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72" customHeight="1" x14ac:dyDescent="0.25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ht="72" customHeight="1" x14ac:dyDescent="0.25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72" customHeight="1" x14ac:dyDescent="0.25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 ht="72" customHeight="1" x14ac:dyDescent="0.25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72" customHeight="1" x14ac:dyDescent="0.25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72" customHeight="1" x14ac:dyDescent="0.25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72" customHeight="1" x14ac:dyDescent="0.25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 ht="72" customHeight="1" x14ac:dyDescent="0.25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72" customHeight="1" x14ac:dyDescent="0.25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spans="1:26" ht="72" customHeight="1" x14ac:dyDescent="0.25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26" ht="72" customHeight="1" x14ac:dyDescent="0.25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spans="1:26" ht="72" customHeight="1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26" ht="72" customHeight="1" x14ac:dyDescent="0.25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spans="1:26" ht="72" customHeight="1" x14ac:dyDescent="0.2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spans="1:26" ht="72" customHeight="1" x14ac:dyDescent="0.25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spans="1:26" ht="72" customHeight="1" x14ac:dyDescent="0.25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spans="1:26" ht="72" customHeight="1" x14ac:dyDescent="0.25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spans="1:26" ht="72" customHeight="1" x14ac:dyDescent="0.25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spans="1:26" ht="72" customHeight="1" x14ac:dyDescent="0.25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spans="1:26" ht="72" customHeight="1" x14ac:dyDescent="0.25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72" customHeight="1" x14ac:dyDescent="0.25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spans="1:26" ht="72" customHeight="1" x14ac:dyDescent="0.25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spans="1:26" ht="72" customHeight="1" x14ac:dyDescent="0.25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spans="1:26" ht="72" customHeight="1" x14ac:dyDescent="0.25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spans="1:26" ht="72" customHeight="1" x14ac:dyDescent="0.25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spans="1:26" ht="72" customHeight="1" x14ac:dyDescent="0.25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spans="1:26" ht="72" customHeight="1" x14ac:dyDescent="0.25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spans="1:26" ht="72" customHeight="1" x14ac:dyDescent="0.25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spans="1:26" ht="72" customHeight="1" x14ac:dyDescent="0.25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spans="1:26" ht="72" customHeight="1" x14ac:dyDescent="0.25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spans="1:26" ht="72" customHeight="1" x14ac:dyDescent="0.25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spans="1:26" ht="72" customHeight="1" x14ac:dyDescent="0.25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spans="1:26" ht="72" customHeight="1" x14ac:dyDescent="0.25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spans="1:26" ht="72" customHeight="1" x14ac:dyDescent="0.25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6" ht="72" customHeight="1" x14ac:dyDescent="0.25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spans="1:26" ht="72" customHeight="1" x14ac:dyDescent="0.25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1:26" ht="72" customHeight="1" x14ac:dyDescent="0.25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spans="1:26" ht="72" customHeight="1" x14ac:dyDescent="0.25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spans="1:26" ht="72" customHeight="1" x14ac:dyDescent="0.25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spans="1:26" ht="72" customHeight="1" x14ac:dyDescent="0.25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spans="1:26" ht="72" customHeight="1" x14ac:dyDescent="0.25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spans="1:26" ht="72" customHeight="1" x14ac:dyDescent="0.25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spans="1:26" ht="72" customHeight="1" x14ac:dyDescent="0.25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spans="1:26" ht="72" customHeight="1" x14ac:dyDescent="0.25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26" ht="72" customHeight="1" x14ac:dyDescent="0.25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spans="1:26" ht="72" customHeight="1" x14ac:dyDescent="0.25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spans="1:26" ht="72" customHeight="1" x14ac:dyDescent="0.25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spans="1:26" ht="72" customHeight="1" x14ac:dyDescent="0.25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26" ht="72" customHeight="1" x14ac:dyDescent="0.25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spans="1:26" ht="72" customHeight="1" x14ac:dyDescent="0.25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spans="1:26" ht="72" customHeight="1" x14ac:dyDescent="0.25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spans="1:26" ht="72" customHeight="1" x14ac:dyDescent="0.25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spans="1:26" ht="72" customHeight="1" x14ac:dyDescent="0.25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spans="1:26" ht="72" customHeight="1" x14ac:dyDescent="0.25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26" ht="72" customHeight="1" x14ac:dyDescent="0.25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spans="1:26" ht="72" customHeight="1" x14ac:dyDescent="0.25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spans="1:26" ht="72" customHeight="1" x14ac:dyDescent="0.25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spans="1:26" ht="72" customHeight="1" x14ac:dyDescent="0.25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spans="1:26" ht="72" customHeight="1" x14ac:dyDescent="0.25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spans="1:26" ht="72" customHeight="1" x14ac:dyDescent="0.25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spans="1:26" ht="72" customHeight="1" x14ac:dyDescent="0.25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spans="1:26" ht="72" customHeight="1" x14ac:dyDescent="0.25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26" ht="72" customHeight="1" x14ac:dyDescent="0.25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ht="72" customHeight="1" x14ac:dyDescent="0.25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spans="1:26" ht="72" customHeight="1" x14ac:dyDescent="0.25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spans="1:26" ht="72" customHeight="1" x14ac:dyDescent="0.25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spans="1:26" ht="72" customHeight="1" x14ac:dyDescent="0.25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spans="1:26" ht="72" customHeight="1" x14ac:dyDescent="0.25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72" customHeight="1" x14ac:dyDescent="0.25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72" customHeight="1" x14ac:dyDescent="0.25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72" customHeight="1" x14ac:dyDescent="0.25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72" customHeight="1" x14ac:dyDescent="0.25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72" customHeight="1" x14ac:dyDescent="0.25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72" customHeight="1" x14ac:dyDescent="0.25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72" customHeight="1" x14ac:dyDescent="0.25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72" customHeight="1" x14ac:dyDescent="0.25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72" customHeight="1" x14ac:dyDescent="0.25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72" customHeight="1" x14ac:dyDescent="0.25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72" customHeight="1" x14ac:dyDescent="0.25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72" customHeight="1" x14ac:dyDescent="0.25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72" customHeight="1" x14ac:dyDescent="0.25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72" customHeight="1" x14ac:dyDescent="0.25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72" customHeight="1" x14ac:dyDescent="0.25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72" customHeight="1" x14ac:dyDescent="0.25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72" customHeight="1" x14ac:dyDescent="0.25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72" customHeight="1" x14ac:dyDescent="0.25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72" customHeight="1" x14ac:dyDescent="0.25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72" customHeight="1" x14ac:dyDescent="0.25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72" customHeight="1" x14ac:dyDescent="0.25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72" customHeight="1" x14ac:dyDescent="0.25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72" customHeight="1" x14ac:dyDescent="0.25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72" customHeight="1" x14ac:dyDescent="0.25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72" customHeight="1" x14ac:dyDescent="0.25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72" customHeight="1" x14ac:dyDescent="0.25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72" customHeight="1" x14ac:dyDescent="0.25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72" customHeight="1" x14ac:dyDescent="0.25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72" customHeight="1" x14ac:dyDescent="0.25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72" customHeight="1" x14ac:dyDescent="0.25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72" customHeight="1" x14ac:dyDescent="0.25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72" customHeight="1" x14ac:dyDescent="0.25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72" customHeight="1" x14ac:dyDescent="0.25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72" customHeight="1" x14ac:dyDescent="0.25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72" customHeight="1" x14ac:dyDescent="0.25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72" customHeight="1" x14ac:dyDescent="0.25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72" customHeight="1" x14ac:dyDescent="0.25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72" customHeight="1" x14ac:dyDescent="0.25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72" customHeight="1" x14ac:dyDescent="0.25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72" customHeight="1" x14ac:dyDescent="0.25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72" customHeight="1" x14ac:dyDescent="0.25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72" customHeight="1" x14ac:dyDescent="0.25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72" customHeight="1" x14ac:dyDescent="0.25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72" customHeight="1" x14ac:dyDescent="0.25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72" customHeight="1" x14ac:dyDescent="0.25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72" customHeight="1" x14ac:dyDescent="0.25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72" customHeight="1" x14ac:dyDescent="0.25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72" customHeight="1" x14ac:dyDescent="0.25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72" customHeight="1" x14ac:dyDescent="0.25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72" customHeight="1" x14ac:dyDescent="0.25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72" customHeight="1" x14ac:dyDescent="0.25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spans="1:26" ht="72" customHeight="1" x14ac:dyDescent="0.25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spans="1:26" ht="72" customHeight="1" x14ac:dyDescent="0.25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spans="1:26" ht="72" customHeight="1" x14ac:dyDescent="0.25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72" customHeight="1" x14ac:dyDescent="0.25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72" customHeight="1" x14ac:dyDescent="0.25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72" customHeight="1" x14ac:dyDescent="0.25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72" customHeight="1" x14ac:dyDescent="0.25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72" customHeight="1" x14ac:dyDescent="0.25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72" customHeight="1" x14ac:dyDescent="0.25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72" customHeight="1" x14ac:dyDescent="0.25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72" customHeight="1" x14ac:dyDescent="0.25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72" customHeight="1" x14ac:dyDescent="0.25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72" customHeight="1" x14ac:dyDescent="0.25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72" customHeight="1" x14ac:dyDescent="0.25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72" customHeight="1" x14ac:dyDescent="0.25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72" customHeight="1" x14ac:dyDescent="0.25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72" customHeight="1" x14ac:dyDescent="0.25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72" customHeight="1" x14ac:dyDescent="0.25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72" customHeight="1" x14ac:dyDescent="0.25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72" customHeight="1" x14ac:dyDescent="0.25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72" customHeight="1" x14ac:dyDescent="0.25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72" customHeight="1" x14ac:dyDescent="0.25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72" customHeight="1" x14ac:dyDescent="0.25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72" customHeight="1" x14ac:dyDescent="0.25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72" customHeight="1" x14ac:dyDescent="0.25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72" customHeight="1" x14ac:dyDescent="0.25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72" customHeight="1" x14ac:dyDescent="0.25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72" customHeight="1" x14ac:dyDescent="0.25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72" customHeight="1" x14ac:dyDescent="0.25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72" customHeight="1" x14ac:dyDescent="0.25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72" customHeight="1" x14ac:dyDescent="0.25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72" customHeight="1" x14ac:dyDescent="0.25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72" customHeight="1" x14ac:dyDescent="0.25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72" customHeight="1" x14ac:dyDescent="0.25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72" customHeight="1" x14ac:dyDescent="0.25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72" customHeight="1" x14ac:dyDescent="0.25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72" customHeight="1" x14ac:dyDescent="0.25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72" customHeight="1" x14ac:dyDescent="0.25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72" customHeight="1" x14ac:dyDescent="0.25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72" customHeight="1" x14ac:dyDescent="0.25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</sheetData>
  <mergeCells count="113">
    <mergeCell ref="G5:H5"/>
    <mergeCell ref="I5:J5"/>
    <mergeCell ref="K5:L5"/>
    <mergeCell ref="M5:N5"/>
    <mergeCell ref="M10:N10"/>
    <mergeCell ref="I28:I29"/>
    <mergeCell ref="J28:J29"/>
    <mergeCell ref="K28:K29"/>
    <mergeCell ref="I8:J9"/>
    <mergeCell ref="I6:J6"/>
    <mergeCell ref="K6:L6"/>
    <mergeCell ref="M6:N6"/>
    <mergeCell ref="C7:Q7"/>
    <mergeCell ref="G11:H11"/>
    <mergeCell ref="I11:J11"/>
    <mergeCell ref="K11:L11"/>
    <mergeCell ref="M11:N11"/>
    <mergeCell ref="K9:L9"/>
    <mergeCell ref="M9:N9"/>
    <mergeCell ref="Q14:Q15"/>
    <mergeCell ref="P19:P20"/>
    <mergeCell ref="N19:N20"/>
    <mergeCell ref="O19:O20"/>
    <mergeCell ref="M28:M29"/>
    <mergeCell ref="P2:Q2"/>
    <mergeCell ref="O3:Q4"/>
    <mergeCell ref="K4:L4"/>
    <mergeCell ref="M4:N4"/>
    <mergeCell ref="B30:D30"/>
    <mergeCell ref="B21:D21"/>
    <mergeCell ref="F21:G21"/>
    <mergeCell ref="B22:D22"/>
    <mergeCell ref="F22:G22"/>
    <mergeCell ref="C3:F6"/>
    <mergeCell ref="G6:H6"/>
    <mergeCell ref="O5:Q6"/>
    <mergeCell ref="O8:Q9"/>
    <mergeCell ref="O10:Q11"/>
    <mergeCell ref="G3:H4"/>
    <mergeCell ref="I3:J4"/>
    <mergeCell ref="B17:D17"/>
    <mergeCell ref="F17:G17"/>
    <mergeCell ref="B18:D18"/>
    <mergeCell ref="Q19:Q20"/>
    <mergeCell ref="M14:N14"/>
    <mergeCell ref="I19:I20"/>
    <mergeCell ref="J19:J20"/>
    <mergeCell ref="K19:K20"/>
    <mergeCell ref="F30:G30"/>
    <mergeCell ref="F25:G25"/>
    <mergeCell ref="F26:G26"/>
    <mergeCell ref="F27:G27"/>
    <mergeCell ref="F28:G28"/>
    <mergeCell ref="F29:G29"/>
    <mergeCell ref="B23:D24"/>
    <mergeCell ref="A28:A29"/>
    <mergeCell ref="B28:D29"/>
    <mergeCell ref="M19:M20"/>
    <mergeCell ref="F20:G20"/>
    <mergeCell ref="B16:D16"/>
    <mergeCell ref="H23:H24"/>
    <mergeCell ref="F16:G16"/>
    <mergeCell ref="O14:P14"/>
    <mergeCell ref="N23:N24"/>
    <mergeCell ref="O23:O24"/>
    <mergeCell ref="A23:A24"/>
    <mergeCell ref="F23:G23"/>
    <mergeCell ref="F24:G24"/>
    <mergeCell ref="A7:B7"/>
    <mergeCell ref="A8:B11"/>
    <mergeCell ref="C8:F11"/>
    <mergeCell ref="B25:D25"/>
    <mergeCell ref="B26:D26"/>
    <mergeCell ref="B27:D27"/>
    <mergeCell ref="L28:L29"/>
    <mergeCell ref="A12:B12"/>
    <mergeCell ref="A13:D15"/>
    <mergeCell ref="E13:G15"/>
    <mergeCell ref="H13:H15"/>
    <mergeCell ref="I13:I15"/>
    <mergeCell ref="J13:J15"/>
    <mergeCell ref="K13:K15"/>
    <mergeCell ref="F18:G18"/>
    <mergeCell ref="F19:G19"/>
    <mergeCell ref="L19:L20"/>
    <mergeCell ref="G10:H10"/>
    <mergeCell ref="I10:J10"/>
    <mergeCell ref="K10:L10"/>
    <mergeCell ref="L13:L15"/>
    <mergeCell ref="N28:N29"/>
    <mergeCell ref="O28:O29"/>
    <mergeCell ref="P28:P29"/>
    <mergeCell ref="Q28:Q29"/>
    <mergeCell ref="A19:A20"/>
    <mergeCell ref="B19:D20"/>
    <mergeCell ref="C12:Q12"/>
    <mergeCell ref="G8:H9"/>
    <mergeCell ref="A1:Q1"/>
    <mergeCell ref="A2:B2"/>
    <mergeCell ref="C2:L2"/>
    <mergeCell ref="M2:O2"/>
    <mergeCell ref="A3:B6"/>
    <mergeCell ref="K3:N3"/>
    <mergeCell ref="K8:N8"/>
    <mergeCell ref="M13:Q13"/>
    <mergeCell ref="H28:H29"/>
    <mergeCell ref="P23:P24"/>
    <mergeCell ref="Q23:Q24"/>
    <mergeCell ref="I23:I24"/>
    <mergeCell ref="J23:J24"/>
    <mergeCell ref="K23:K24"/>
    <mergeCell ref="L23:L24"/>
    <mergeCell ref="M23:M24"/>
  </mergeCells>
  <hyperlinks>
    <hyperlink ref="O5" r:id="rId1" display="სსიპ ახალგაზრდობის სააგენტოს წლიური ანგარიში - https://youthagency.gov.ge/"/>
    <hyperlink ref="O10" r:id="rId2" display="სსიპ ახალგაზრდობის სააგენტოს წლიური ანგარიში  - https://youthagency.gov.ge/ "/>
  </hyperlinks>
  <pageMargins left="0.25" right="0.25" top="0.75" bottom="0.75" header="0.3" footer="0.3"/>
  <pageSetup paperSize="9" scale="57" orientation="landscape" r:id="rId3"/>
  <rowBreaks count="2" manualBreakCount="2">
    <brk id="11" max="16383" man="1"/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I მიზანი</vt:lpstr>
      <vt:lpstr>II მიზანი</vt:lpstr>
      <vt:lpstr>III მიზანი</vt:lpstr>
      <vt:lpstr>IV მიზანი</vt:lpstr>
      <vt:lpstr>V მიზანი</vt:lpstr>
      <vt:lpstr>'I მიზანი'!Print_Area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Lia Orjonikidze</cp:lastModifiedBy>
  <cp:lastPrinted>2022-12-28T15:46:25Z</cp:lastPrinted>
  <dcterms:created xsi:type="dcterms:W3CDTF">2022-10-31T08:47:40Z</dcterms:created>
  <dcterms:modified xsi:type="dcterms:W3CDTF">2022-12-29T07:25:45Z</dcterms:modified>
</cp:coreProperties>
</file>