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Sheet1!$A$5:$C$104</definedName>
  </definedNames>
  <calcPr calcId="145621"/>
</workbook>
</file>

<file path=xl/calcChain.xml><?xml version="1.0" encoding="utf-8"?>
<calcChain xmlns="http://schemas.openxmlformats.org/spreadsheetml/2006/main">
  <c r="C108" i="1" l="1"/>
  <c r="I105" i="1"/>
  <c r="I85" i="1"/>
  <c r="I103" i="1"/>
  <c r="I99" i="1"/>
  <c r="I101" i="1"/>
  <c r="I95" i="1"/>
  <c r="I97" i="1"/>
  <c r="I93" i="1"/>
  <c r="I89" i="1"/>
  <c r="I91" i="1"/>
  <c r="I87" i="1"/>
  <c r="I83" i="1"/>
  <c r="I81" i="1"/>
  <c r="I77" i="1"/>
  <c r="I79" i="1"/>
  <c r="I73" i="1"/>
  <c r="I75" i="1"/>
  <c r="I69" i="1"/>
  <c r="I71" i="1"/>
  <c r="I63" i="1"/>
  <c r="I65" i="1"/>
  <c r="I67" i="1"/>
  <c r="I61" i="1"/>
  <c r="I59" i="1"/>
  <c r="I57" i="1"/>
  <c r="I55" i="1"/>
  <c r="I53" i="1"/>
  <c r="I49" i="1"/>
  <c r="I51" i="1"/>
  <c r="I47" i="1"/>
  <c r="I45" i="1"/>
  <c r="I43" i="1"/>
  <c r="I39" i="1"/>
  <c r="I41" i="1"/>
  <c r="I37" i="1"/>
  <c r="I35" i="1"/>
  <c r="I33" i="1"/>
  <c r="I29" i="1"/>
  <c r="I31" i="1"/>
  <c r="I27" i="1"/>
  <c r="I23" i="1"/>
  <c r="I25" i="1"/>
  <c r="I19" i="1"/>
  <c r="I21" i="1"/>
  <c r="I15" i="1"/>
  <c r="I17" i="1"/>
  <c r="I13" i="1"/>
  <c r="I11" i="1"/>
  <c r="I9" i="1"/>
  <c r="I7" i="1"/>
</calcChain>
</file>

<file path=xl/sharedStrings.xml><?xml version="1.0" encoding="utf-8"?>
<sst xmlns="http://schemas.openxmlformats.org/spreadsheetml/2006/main" count="101" uniqueCount="101">
  <si>
    <r>
      <t xml:space="preserve">დიდუბე - ჩუღურეთის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3</t>
    </r>
  </si>
  <si>
    <r>
      <t xml:space="preserve">გლდანი - ნაძალადევის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4</t>
    </r>
  </si>
  <si>
    <r>
      <t xml:space="preserve">ისანი - სამგორის რაიონი - ლოტი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5</t>
    </r>
  </si>
  <si>
    <t>მ/ს "სარაჯიშვილი" - დ. სარაჯიშვილის გამზირი - (მობრუნება ქერჩის ქუჩასთან) - თ. შეშლიძის ქ. - გ. მინდელის ქ. - გ. მინდელის ხიდი - ჯ. ბალანჩინის ქ. - ბობ უოლშის ქ. (კორპუსებთან).</t>
  </si>
  <si>
    <t xml:space="preserve">თიანეთის ქ. (#65-ის მიმდებარედ) - თიანეთის ქ. - მუხრანის ქ. (მობრუნება რატევანის ქუჩის მიმდებარედ) - ჩარგალის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</t>
  </si>
  <si>
    <t>საერთაშორისო სავაჭრო ცენტრი "თბილისის ზღვის პლაზა"-ს მიმდებარე ტერიტორია (ს/კ: 404934381) - ვაზისუბნის დასახლება III მ/რ, II კვ. (#14ა,13,12,11,10,14,15,16 კორპუსების  -  იოზეფ პილსუდსკის ქ. - თეოფანე დავითაიას ქ. - შანდორ პეტეფის ქ. - ნაკაშიძე-ბოლქვაძის ქ. - მ/ს ,,ვარკეთილი" (საკოლმეურნეო ბაზრის მიმდებარედ).</t>
  </si>
  <si>
    <t>მ/ს "ახმეტელის თეატრი"(მიმდებარედ) - ალეკო გობრონიძის ქ. - მუხიანის IV ბ მ/რ კორპუსი #42-ის მიმდებარედ</t>
  </si>
  <si>
    <t>მუხიანის III მ/რ (#5"ა" კორპუსის მიმდებარედ) - ნოდარ დუმბაძის გამზირი - ალეკო გობრონიძის ქ. - მ/ს "ახმეტელის თეატრი".</t>
  </si>
  <si>
    <t>მუხიანის I მ/რ (#16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ილია ვეკუას ქუჩების გადაკვეთის მიმდებარედ).</t>
  </si>
  <si>
    <t>სამხედრო დასახლება (მუხიანი, #202 კორპუსის მიმდებარედ) - სამხედრო დასახლება - ევგენი ღვალაძის ქ. - ალეკო გობრონიძის ქ. - მ/ს " ახმეტელის თეატრი" (ალეკო გობრონიძისა და ილია ვეკუას ქუჩების გადაკვეთის მიმდებარედ).</t>
  </si>
  <si>
    <t>ნიკო კეცხოველის ქ. (გლდანის  III"ა" მ/რ, #19 კორპუსის მიმდებარედ) - ნიკო კეცხოველის ქ. (გლდანის III "ა" მ/რ (#17,19,20,21,23,24,16 კ-ების გავლით)  - ილია ვეკუას ქ. - მ/ს " ახმეტელის თეატრი" (მიმდებარედ).</t>
  </si>
  <si>
    <t>მ/ს "ვარკეთილი" (მიმდებარედ) - ჯავახეთის ქ. (მობრუნება ჯავახეთის ქ. #3"ა"-ს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 ვარკეთილის II  მ/რ (#18,20,19,17 კორპუსების გავლით) - ნიკოლოზ ლანდიას ქ. (ვარკეთილის II მ/რ, კორპუსი #14-ის პირდაპირ, მოედანი).</t>
  </si>
  <si>
    <t>რომანოზ ხომლელის ქ. - გიორგი აბაშვილის ქ. - ზაზა ფანასკერტელ-ციციშვილის ქ.  -თრიალეთის ქ. - კალოუბნის ქ. - ჯავახეთის ქ. (ხომლელის ქუჩის გადაკვეთა)(წრიული).</t>
  </si>
  <si>
    <t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ნაკაშიძე-ბოლქვაძის ქ. -მ/ს "ვარკეთილი" (მიმდებარედ)(წრიული).</t>
  </si>
  <si>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(#2,2"ა" კორპუსების გავლით) - ჭირნახულის ქ. (ჩამოსვლა ფრანგულიანის ქუჩის გადაკვეთის მიმდებარედ) - ლილოს დასახლება (IV კვ, #3 კორპუსის მიმდებარედ).</t>
  </si>
  <si>
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(#18-ის მოპირდაპირედ).</t>
  </si>
  <si>
    <t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მიშველაძის ქ. - ირაკლი აბაშიძის ქ. - დარიალის ქ. - ტაბიძის ქ. - მცხეთის ქ. - მრგვალის ბაღი - რაფიელ ერისთავის ქ. - ზაქარია ფალიაშვილის ქ. - ბაზალეთის ქ. - ილია ჭავჭავაძის გამზირი -  ილია ჭავჭავაძის I შესახვევი - ნიკოლოზ ყიფშიძის ქუჩა (კორპუსი #8-10-ის მიმდებარედ) (წრიული).</t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</si>
  <si>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</si>
  <si>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t>შალვა ნუცუბიძის V მ/რ (კორპუსი #11-ის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</si>
  <si>
    <t>სოფელი აგარაკები (აგარაკის ქ.) - ავთო ვარაზის ქ. - ბესარიონ ჟღენტის ქ. (შალვა ნუცუბიძის II მ/რ) - შალვა ნუცუბიძის ქ. - ზურაბ ანჯაფარიძის ქ. -  მ/ს "სახელმწიფო უნივერსიტეტი"(მიმდებარე ტერიტორია).</t>
  </si>
  <si>
    <t>ლეოპოლდ ბილფელდის ქ. (სახლი #15-13-ის მიმდებარედ) - ჭაბუა ამერიჯიბის გზატკეცილი - სიმონ ჩიქოვანის ქ. (მობრუნება #101-ის მიმდებარედ) - მერაბ კოსტავას ქ. - გმირთა მოედანი - გივი კარტოზიას სახელობის თბილისის სპორტის სასახლე (მიმდებარე ტერიტორია).</t>
  </si>
  <si>
    <t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</si>
  <si>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>უკუ მიმართულება: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</si>
  <si>
    <t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</si>
  <si>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 xml:space="preserve">უკუ მიმართულება: წყნეთი (შოთა რუსთაველის და დავით აღმაშენებლის ქუჩების გადაკვეთის მიმდებარე ტერიტორია)- 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 </t>
  </si>
  <si>
    <t>უკუ მიმართულება: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გალაქტიონ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ქ.- სულხან საბას ბაღი (მიმდებარედ).</t>
  </si>
  <si>
    <t>გიორგი შატბერაშვილის ქ. (#70-ის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</si>
  <si>
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(#70-ის მიმდებარედ).</t>
  </si>
  <si>
    <t xml:space="preserve">მ/ს „სახელმწიფო უნივერსიტეტი“ (მიმდებარე ტერიტორია) - ზურაბ ანჯაფარიძის ქ. - პეტრე ქავთარაძის ქ. - მარიჯანის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 (წრე) 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</si>
  <si>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ბლერიოს ქ. – ჯიმშერ მაისურაძის ქ (მობრუნება კორპუსი №34-თან – ლუი ბლერიოს ქ.) – ვერა ბარდაველიძის ქ. – ალექსეევკის დასახლება (იაკობ ხვედელიანის ქ. – ბესარიონ ქებურიას დასახლების III ქ. – ბესარიონ ქებურიას დასახლების I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მ/ს „სამგორი“ (ქვედა გასასვლელი) – ქეთევან დედოფლის გამზირი – მ/ს „ისანი“(ქეთევან დედოფლის გამზირი №67“ა“-ს მოპირდაპირედ). </t>
  </si>
  <si>
    <t xml:space="preserve">უკუმიმართულებით: მ/ს „ისანი“(ქეთევან დედოფლის გამზირი №67“ა“-ს მოპირდაპირედ)  – ვაჟა ჩაჩავას ქ. – აწყურის ქ. – კახეთის I შესახვევი – ქეთევან დედოფლის გამზირი – მ/ს „სამგორი“ (ქვედა გასასვლელი) – მოსკოვის გამზირი – ჯავახეთის ქ. – კახეთის გზატკეცილი –  ალექსეევკის დასახლება (ბესარიონ ქებურიას დასახლების I ქ. – ბესარიონ ქებურიას დასახლების III ქ. – იაკობ ხვედელიანის ქ.) – აეროპორტის დასახლება ( ვერა ბარდაველიძის ქ. – ლუი ბლერიოს ქ. – ჯიმშერ მაისურაძის ქ (მობრუნება კორპუსი №34-თან – ლუი ბლერიოს ქ.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 </t>
  </si>
  <si>
    <t>ჯავის ქ. (#75-ის მიმდებარედ) - ჯავის ქ. - ცოტნე 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მიხეილ წიმამძღვრიშვილის ქ. - თამარ მეფის გამზირი - სადგურის მოედანი (წრე)</t>
  </si>
  <si>
    <r>
      <t xml:space="preserve">რუსთავის გზატკეცილი (ქვემო ფონიჭალა, კორპუსი </t>
    </r>
    <r>
      <rPr>
        <sz val="10"/>
        <rFont val="AcadNusx"/>
      </rPr>
      <t>#</t>
    </r>
    <r>
      <rPr>
        <sz val="10"/>
        <rFont val="Sylfaen"/>
        <family val="1"/>
        <charset val="204"/>
      </rPr>
      <t xml:space="preserve">19-ის მიმდებარედ) - რუსთავის გზატკეცილი - კონსტანტინე გამსახურდიას ქ. - თავისუფლების ქ. - რუსთავის გზატკეცილი -რუსთავის გზატკეცილი (ქვემო ფონიჭალა, კორპუსი </t>
    </r>
    <r>
      <rPr>
        <sz val="10"/>
        <rFont val="AcadNusx"/>
      </rPr>
      <t>#</t>
    </r>
    <r>
      <rPr>
        <sz val="10"/>
        <rFont val="Sylfaen"/>
        <family val="1"/>
        <charset val="204"/>
      </rPr>
      <t>19-ის მიმდებარედ)(წრიული).</t>
    </r>
  </si>
  <si>
    <r>
      <t xml:space="preserve">სოფელი ქვ. ფონიჭალა (ბათუმის ქუჩის გადაკვეთის მიმდებარედ)- დ. აღმაშენებლის ქ. -რუსთავის გზატკეცილი (კორპუსი </t>
    </r>
    <r>
      <rPr>
        <sz val="10"/>
        <rFont val="AcadNusx"/>
      </rPr>
      <t>#</t>
    </r>
    <r>
      <rPr>
        <sz val="10"/>
        <rFont val="Sylfaen"/>
        <family val="1"/>
      </rPr>
      <t>19-ის მიმდებარედ).</t>
    </r>
  </si>
  <si>
    <r>
      <t xml:space="preserve">ძველი თბილისი - დიდგორის რაიონი - ლოტი </t>
    </r>
    <r>
      <rPr>
        <sz val="10"/>
        <rFont val="AcadNusx"/>
      </rPr>
      <t>#</t>
    </r>
    <r>
      <rPr>
        <sz val="10"/>
        <rFont val="Sylfaen"/>
        <family val="1"/>
      </rPr>
      <t>2</t>
    </r>
  </si>
  <si>
    <t xml:space="preserve"> უკუ მიმართულება: გივი კარტოზიას სახელობის თბილისის სპორტის სასახლე (მიმდებარე ტერიტორია) - გიორგი მიროტაძის ქ. - პეკინის გამზირი - სიმონ ჩიქოვანის ქ. (მობრუნება #101-ის მიმდებარედ) -ჭაბუა ამერიჯიბის გზატკეცილი (მობრუნება მიხეილ თამარაშვილის გამზირთან)-ლეოპოლდ ბილფელდის ქ. (სახლი #15-13-ის მიმდებარედ)</t>
  </si>
  <si>
    <t>გლდანის VIII  მ/რ (#34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ფორე მოსულიშვილის ქ. - ომარ ხიზანიშვილის ქ. -ილია ვეკუას ქ. (გადასვლა ომარ ხიზანიშვილის ქ. #17-დან) - მ/ს " ახმეტელის თეატრი" (მიმდებარედ).</t>
  </si>
  <si>
    <t>რკინიგზის გადასასვლელი ხიდი - ნიკოლოზ ხუდადოვის ქ. - მიხეილ მესხის ქ. - გრიგორ ბიჩინაშვილის ქ. -  რეზო ინანიშვილის ქ. - ოთარ ღუდუშაურის ქ . - ძმობის ძმობის II ქუჩა.</t>
  </si>
  <si>
    <t>უკუ მიმართულება: დავით ჯაბიძის ქ. (გლდანის V-VII მ/რ-ის გამყოფი გზა, გლდანის V მ/რ, #19 კორპუსის მიმდებარედ) - ვლადიმერ ნანეიშვილის ქ. (გლდანის I და III მ/რ-ების გამყოფი გზა) - ილია ვეკუას ქ. - ომარ ხიზანიშვილის ქ. (გადასვლა გლდანის I მ/რაიონი, კორპუსი #23"ბ"-ს მოპირდაპირედ) - მ/ს " ახმეტელის თეატრი" (მიმდებარედ)</t>
  </si>
  <si>
    <t>მ/ს "ახმეტელის თეატრი" (მიმდებარედ) - ომარ ხიზანიშვილის ქ.  - აკაკი ვასაძის ქ. - ქერჩის ქ. - მიხეილ იპოლიტოვ-ივანოვის ქ. - დ. სარაჯიშვილის გამზირი - პატარა გლდანი (ივანე კაჭარავას ქ. - ვლადიმერ ჯანჯღავას III შესახვევი - ვლადიმერ ჯანჯღავას ქ.) - დავით სარაჯიშვილის გამზირი- მიხეილ იპოლიტოვ- ივანოვის ქ. - ქერჩის ქ. - აკაკი ვასაძის ქ. - ილია ვეკუას ქ. - მ/ს "ახმეტელის თეატრი" (მიმდებარედ)(წრიული)</t>
  </si>
  <si>
    <t>გლდანის V მ/რ, კეცხოველის ქ. #6 კორპუსის მიმდებარედ - გლდანის  III  მ/რ (მემედ აბაშიძის ქ.) -  გლდანის I მ/რ (ანგია ბოჭორიშვილის ქ.)- ილია ვეკუას ქ. - ომარ ხიზანიშვილის ქ. (მობრუნება გლდანის I მ/რაიონი 23"ბ" კორპუსის მიმებარედ) ) - თენგიზ შეშელიძის ქ. - ალეკო გობრონიძის ქ. - ავქსენტ ისააკიანის ქ. - გიორგი რომელაშვილის ქ. (ზღვის უბნის III მ/რ III-II-I კვ.) - ზღვის უბნის IV მ/რ (გიორგი ბოთერაშვილის ქ.) - ჩარგალის ქ.  - ანაპის 414-ე დივიზიის ქ. - მ/ს "სარაჯიშვილი" (მიმდებარედ).</t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</si>
  <si>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ანა პოლიტკოვსკაიას ქ. (#18-ის მოპირდაპირედ)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</si>
  <si>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</si>
  <si>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შალვა ნუცუბიძის V მ/რ (კორპუსი #11-ის მიდებარედ)- ფერდინად თავაძის ქ. -შალვა ნუცუბიძის ქ. -შალვა ნუცუბიძის II მ/რ ( ბესარიონ ჟღენტის ქ.) -შალვა ნუცუბიძის V მ/რ.</t>
    </r>
  </si>
  <si>
    <r>
      <t xml:space="preserve"> უკუ მიმართულება:</t>
    </r>
    <r>
      <rPr>
        <sz val="10"/>
        <rFont val="Sylfaen"/>
        <family val="1"/>
      </rPr>
      <t xml:space="preserve"> მ/ს "სახელმწიფო უნივერსიტეტი"(მიმდებარე ტერიტორია) -ზურაბ ანჯაფარიძის ქ. -  შალვა ნუცუბიძის ქ. - ბესარიონ ჟღენტის ქ. (შალვა ნუცუბიძის II მ/რ) -  ავთო ვარაზის ქ. -სოფელი აგარაკები (აგარაკის ქ.).</t>
    </r>
  </si>
  <si>
    <t>სამღერეთის ქ. (ხერთვისის გადაკვეთაზე) - ეფრემ ზაქარიაძის ქ. - ვ. ალექსი მესხიშვილის ქ. - ლიკანის ქ. - ჩაქვის ქ. - ნოე ჩხიკვაძის ქ. -რევაზ ურიდიას ქ. - ცოტნე დადიანის ქ. -ვახტანგ მახალდიანის ქ. - რკინიგზის ქ. - რკინიგზის გადასასვლელი ხიდი (მიმდებარედ).</t>
  </si>
  <si>
    <r>
      <rPr>
        <b/>
        <sz val="10"/>
        <rFont val="Sylfaen"/>
        <family val="1"/>
      </rPr>
      <t xml:space="preserve"> უკუ მიმართულება:</t>
    </r>
    <r>
      <rPr>
        <sz val="10"/>
        <rFont val="Sylfaen"/>
        <family val="1"/>
      </rPr>
      <t xml:space="preserve"> რკინიგზის გადასასვლელი ხიდი (მიმდებარედ) - ცოტნე დადიანის ქ. -რევაზ ურიდუას ქ. -ავთანდილ მანაგაძის ქ. -   ალექსი- მესხიშვილის ქ. - ეფრემ ზაქარიაძის ქ. - სამღერეთის ქ. (ხერთვისის გადაკვეთაზე).</t>
    </r>
  </si>
  <si>
    <t>ილია აბულაძის ქ. (#24-ის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გიორგი გეგეჭკორის ქ. - მარიკა ბარათაშვილის ქ. - ირინე სხირტლაძის ქ. - ოთარ ლორთქიფანიძის ქ. - უნივერსიტეტის ქ. (თბილისის ივანე ჯავახიშვილის სახ. სუ-ის  X კორპუსი (მაღლივი კორპუსი)).</t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</si>
  <si>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უნივერსიტეტის ქ. (თბილისის ივანე ჯავახიშვილის სახ. სუ-ის  X კორპუსი (მაღლივი კორპუსი))-ოთარ ლორთქიფანიძის ქ. -ირინე სხირტლაძის ქ. - მარიკა ბარათაშვილის ქ. - ედიშერ მაღალაშვილის ქ. - ოთარ ჩხეიძის ქ. -ალექსანდე ყაზბეგის გამზირი -  მიხეილ თამარაშვილის გამზირი - ვაჟა ფშაველას გამზირი -ფერდინად თავაძის ქ. -შალვა ნუცუბიძის ქ. - დელისის III ქ. -დელისის მოედანი - გაზაფხულის ქ. -ილია აბულაძის ქ. (#24-ის მიმდებარედ).</t>
    </r>
  </si>
  <si>
    <t xml:space="preserve">მშვიდობის ქ. #14 (მიმდებარე ტერიტორია) - შალვა აფხაიძის მე-3-ე ჩიხი  - მშვიდობის ქ. - სვიმონ შოთაძის ქ. - ავჭალის ქ. - ჭიჭინაძის ქ. - თავისუფლების ქ. - გოჩა ცქიტიშვილის ქ. (სხვიტორის ქუჩის გადაკვეთა) </t>
  </si>
  <si>
    <r>
      <rPr>
        <b/>
        <sz val="10"/>
        <rFont val="Sylfaen"/>
        <family val="1"/>
      </rPr>
      <t xml:space="preserve"> უკუ მიმართულება:</t>
    </r>
    <r>
      <rPr>
        <sz val="10"/>
        <rFont val="Sylfaen"/>
        <family val="1"/>
      </rPr>
      <t xml:space="preserve"> გოჩა ცქიტიშვილის ქ. (სხვიტორის ქუჩის გადაკვეთა) - გოჩა ცქიტიშვილის ქ. - თავისუფლების ქ. -ჭიჭინაძის ქ. - ავჭალის ქ. - სვიმონ შოთაძის ქ. - მშვიდობის ქ. -შალვა აფხაიძის მე-3-ე ჩიხი  -მშვიდობის ქ. #14 (მიმდებარე ტერიტორია).</t>
    </r>
  </si>
  <si>
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-სამრეკლოს ქ. - ლადო მესხიშვილის ქუჩა -ავლაბრის მოედანი (მ/ს "ავლაბარსა" და კორპუსი #2-ს შორის ) -ნიკიფორე ირბახის ქ. - ალექსანდრე  წურწუმიას ქუჩა - ავლიპი ზურაბაშვილის ქუჩა -კასპის ქუჩა -აწყურის ქ. -კახეთის I შესახვევი - ვაჟა ჩაჩავას ქ. (მ/ს "ისანი").</t>
  </si>
  <si>
    <r>
      <t xml:space="preserve"> </t>
    </r>
    <r>
      <rPr>
        <b/>
        <sz val="10"/>
        <rFont val="Sylfaen"/>
        <family val="1"/>
      </rPr>
      <t>უკუ მიმართულება:</t>
    </r>
    <r>
      <rPr>
        <sz val="10"/>
        <rFont val="Sylfaen"/>
        <family val="1"/>
      </rPr>
      <t xml:space="preserve"> ვაჟა ჩაჩავას ქ. (მ/ს "ისანი") - აწყურის ქ. - კასპის ქუჩა - ავლიპი ზურაბაშვილის ქუჩა -ალექსანდრე  წურწუმიას ქუჩა - ნიკიფორე  ირბახის  ქუჩა - ავლაბრის მოედანი (მ/ს "ავლაბარი"-ს წინა ტერიტორია) - კონსტანტინე ერისთავის ქ. - ვახტანგ VI ქ. - ლადო მესხიშვილის ქუჩა -სამრეკლოს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</si>
  <si>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მ/ს " ახმეტელის თეატრი" (მიმდებარედ) -ომარ ხიზანიშვილის ქ. -ფორე მოსულიშვილის ქ. -ქერჩის ქ. -თიანეთის გზატკეცილი - შოთა მიქატაძის ქ. -კონსტანტინე ლესელიძის ქ. (გლდანის VI-VIII მ/რ-ის გამყოფი გზა.) - გლდანის VIII  მ/რ (#34 კორპუსის მიმდებარედ).</t>
    </r>
  </si>
  <si>
    <r>
      <rPr>
        <b/>
        <sz val="10"/>
        <rFont val="Calibri"/>
        <family val="2"/>
        <scheme val="minor"/>
      </rPr>
      <t xml:space="preserve"> უკუ მიმართულება:</t>
    </r>
    <r>
      <rPr>
        <b/>
        <sz val="10"/>
        <rFont val="Sylfaen"/>
        <family val="1"/>
      </rPr>
      <t xml:space="preserve"> </t>
    </r>
    <r>
      <rPr>
        <sz val="10"/>
        <rFont val="Sylfaen"/>
        <family val="1"/>
      </rPr>
      <t>ძმობის II ქუჩა - გრიგორ ბიჩინაშვილის ქ. -მიხელ მესხის ქ. - ნიკოლოზ ხუდადოვის ქ. -რკინიგზის გადასასვლელი ხიდი.</t>
    </r>
  </si>
  <si>
    <t>სულხან საბას ბაღი - ბესიკის ქ. - ვახტანგ კოტეტიშვილის ქ. - არსენას ქ. - ბესიკის ქ. - გრიბოედოვის ქ. - შოთა რუსთაველის გამზირი (მობრუნება ზეთისხილის ხესთან) - მიხეილ ჯავახიშვილის ქ. - გალაქტიონ ტაბიძის ხიდი -კოტე მარჯანიშვილის ქ. - ივანე ჯავახიშვილის ქ. - კონსტიტუციის ქ.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</si>
  <si>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ბობ უოლშის ქ. (კორპუსებთან)-ბობ უოლშის ქ. - ჯ. ბალანჩინის ქ. (მობრუნება ა. ბელიაშვილის ქუჩასთან) - გ. მინდელის ხიდი - გ. მინდელის ქ. - თ. შეშელიძის ქ. - მ/ს "სარაჯიშვილი".</t>
    </r>
  </si>
  <si>
    <r>
      <t xml:space="preserve">უკუ მიმართულება: მ/ს "სადგურის მოედანი 1"-ის წინამდებარე ტერიტორია (წრე) </t>
    </r>
    <r>
      <rPr>
        <b/>
        <sz val="10"/>
        <rFont val="Sylfaen"/>
        <family val="1"/>
      </rPr>
      <t xml:space="preserve">- </t>
    </r>
    <r>
      <rPr>
        <sz val="10"/>
        <rFont val="Sylfaen"/>
        <family val="1"/>
      </rPr>
      <t>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-გიორგი სააკაძის მოედანი -ჟიული შარტავას ქ. - სიმონ კანდელაკის ქ. -შალვა ნუცუბიძის ქ. -მარიჯანის ქ. -პეტრე ქავთარაძის ქ. - ზურაბ ანჯაფარიძის ქ. -მ/ს „სახელმწიფო უნივერსიტეტი“ (მიმდებარე ტერიტორია).</t>
    </r>
  </si>
  <si>
    <r>
      <rPr>
        <b/>
        <sz val="10"/>
        <rFont val="Sylfaen"/>
        <family val="1"/>
      </rPr>
      <t>უკუ მიმართულება:</t>
    </r>
    <r>
      <rPr>
        <sz val="10"/>
        <rFont val="Sylfaen"/>
        <family val="1"/>
      </rPr>
      <t xml:space="preserve"> სადგურის მოედანი (წრე) - ნიკოლაი გოგოლის ქ. - კოტე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</si>
  <si>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t>გომარეთის ქ. (#1-3-ის მიმდებარედ) - გომარეთის ქ.  -გუგეულის ქ. - დომენტი ჟღენტის ქ. - სამღერეთის ქ. - ნიკოლოზ ხუდადოვის ქ. - რკინიგზის გადასასვლელი ხიდი.</t>
  </si>
  <si>
    <r>
      <rPr>
        <b/>
        <sz val="10"/>
        <rFont val="Sylfaen"/>
        <family val="1"/>
      </rPr>
      <t>უკუ მიმართულება:</t>
    </r>
    <r>
      <rPr>
        <sz val="10"/>
        <rFont val="Sylfaen"/>
        <family val="1"/>
      </rPr>
      <t xml:space="preserve"> რკინიგზის გადასასვლელი ხიდი - ნიკოლოზ ხუდადოვის ქ. -სამღერეთის ქ. -დომენტი ჟღენტის ქ. -გუგეულის ქ. - გომარეთის ქ.  -გომარეთის ქ. (#1-3-ის მიმდებარედ).</t>
    </r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</si>
  <si>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მიხეილ წინამძღვრიშვილის ქ. #137 (აბასთუმნის ქუჩის გადაკვეთის მიმდებარედ, ჯიბეში) - მ.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მუხრანის ქ. (მობრუნება რატევანის ქუჩის მიმდებარედ)- თიანეთის ქ. (#65-ის მიმდებარედ).</t>
    </r>
  </si>
  <si>
    <t>ნიაბის ქ. (#55-ის მიმდებარედ) - ნიაბის ქ. - სომხეთის ქ. - ერისთავის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</si>
  <si>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 ნიაბის ქ. (#55-ის მიმდებარედ).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</si>
  <si>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იოზეფ პილსუდსკის ქ.  - ვაზისუბნის დასახლება III მ/რ, II კვ. # 16,15,14,10,11,12,13,14ა კორპუსების გავლით  - საერთაშორისო სავაჭრო ცენტრი "თბილისის ზღვის პლაზა"-ს მიმდებარე ტერიტორია (ს/კ: 404934381)</t>
    </r>
  </si>
  <si>
    <t>მ/ს " ახმეტელის თეატრი" (მიმდებარედ) - ომარ ხიზანიშვილის ქ. - ილია ვეკუას ქ. (გადასვლა ომარ ხიზანიშვილის ქ. #17-ის მიმდებარე ტერიტორიიდან) - ვლადიმერ ნანეიშვილის ქ. - დავით ჯაბიძის ქ. (გლდანის V-VII მ/რ-ის გამყოფი გზა, გლდანის V მ/რ, #19 კორპუსის მიმდებარედ)</t>
  </si>
  <si>
    <t>მ/ს " ახმეტელის თეატრი" (მიმდებარედ) - ომარ ხიზანიშვილის ქ. -ილია ვეკუას ქუჩა (გადასვლა ომარ ხიზანიშვილის ქ. #17-ის მიმდებარე ტერიტორიიდან) - ომარ ხიზანიშვილის ქ.  (გადასვლა გლდანის III მ/რაიონი, კორპუსი #68"ბ"-ს მოპირდაპირედ)- სამამულო ომის გმირების ქ. (გლდანის IV მ/რ) - მიხეილ ხერგიანი ქ. (გლდანის IV მ/რ, #89 კორპუსთან მოხვევა) - გლდანის IV მ/რ (#96,96"ბ",101,111,110,105 კორპუსების გავლით) - დემნა შენგელაიას ქ. - ომარ ხიზანიშვილის ქ.  - ილია ვეკუას ქ. (გადასვლა ომარ ხიზანისვილის ქ. #40-ის მხრიდან) - მ/ს " ახმეტელის თეატრი" (მიმდებარედ)(წრიული).</t>
  </si>
  <si>
    <r>
      <t xml:space="preserve"> </t>
    </r>
    <r>
      <rPr>
        <b/>
        <sz val="10"/>
        <rFont val="Sylfaen"/>
        <family val="1"/>
      </rPr>
      <t>უკუ მიმართულება:</t>
    </r>
    <r>
      <rPr>
        <sz val="10"/>
        <rFont val="Sylfaen"/>
        <family val="1"/>
      </rPr>
      <t xml:space="preserve"> მუხიანის IV ბ მ/რ კორპუსი #42-ის მიმდებარედ) - მუხიანის IV ბ მ/რ (ალეკო გობრონიძის ქ.) - ალეკო გობრონიძის ქ. -მ/ს "ახმეტელის თეატრი"(მიმდებარედ).</t>
    </r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</si>
  <si>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მ/ს "ახმეტელის თეატრი" - ალეკო გობრონიძის ქ. -ნოდარ დუმბაძის გამზირი -მუხიანის III მ/რ (#5"ა" კორპუსის მიმდებარედ).</t>
    </r>
  </si>
  <si>
    <r>
      <rPr>
        <b/>
        <sz val="10"/>
        <rFont val="Sylfaen"/>
        <family val="1"/>
      </rPr>
      <t xml:space="preserve"> უკუ მიმართულება:</t>
    </r>
    <r>
      <rPr>
        <sz val="10"/>
        <rFont val="Sylfaen"/>
        <family val="1"/>
      </rPr>
      <t xml:space="preserve"> მ/ს ,, ახმეტელის თეატრი" (ალეკო გობრონიძისა და ილია ვეკუას ქუჩების გადაკვეთის მიმდებარედ) - ალეკო გობრონიძის ქ. - იოსებ ნონეშვილის ქ. - მუხიანის I მ/რ (#16 კორპუსის მიმდებარედ).</t>
    </r>
  </si>
  <si>
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ლ. რჩეულიშვილის ქ.) - ა.ისააკიანის ქ. - ა. გობრონიძის ქ. - მ/ს ,, ახმეტელის თეატრი" (ალეკო გობრონიძისა და თენგიზ შეშელიძის ქუჩების გადაკვეთის მიმდებარედ).</t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</si>
  <si>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მ/ს ,, ახმეტელის თეატრი" (ა. გობრონიძისა და თ. შეშელიძის ქუჩების გადაკვეთის მიმდებარედ)-ა. გობრონიძის ქ. -ა.ისააკიანის ქ. - ზღვის უბნის III მ/რ, III კვ (ლ. რჩეულიშვილის ქ., #46,47,48 კორპუსების გავლით ) - ზღვის უბნის III მ/რ, IV კვ (#58,60,59 კორპუსების გავლით) -ზღვის უბნის IV მ/რ (#36,2,2,1,4  კორპუსების გავლით) - გიორგი ბოთერაშვილის ქ. -აბაის ქ.</t>
    </r>
  </si>
  <si>
    <t xml:space="preserve">მ/ს "ახმეტელის თეატრი"(მიმდებარედ) - ომარ ხიზანიშვილის ქ. - ილია ვეკუას ქ. (გადასვლა ომარ ხიზანიშვილის ქ. #53-55-ის მხრიდან) 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</si>
  <si>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r>
      <t xml:space="preserve"> </t>
    </r>
    <r>
      <rPr>
        <b/>
        <sz val="10"/>
        <rFont val="Sylfaen"/>
        <family val="1"/>
      </rPr>
      <t>უკუ მიმართულება:</t>
    </r>
    <r>
      <rPr>
        <sz val="10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</si>
  <si>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t>მ/ს ,, ახმეტელის თეატრი"-ს მიმდებარედ (ალეკო გობრონიძის ქ.) - ალეკო გობრონიძის ქ. - აქვსენტ ისააკიანის ქ. - ავშნის ქ. -ფირცხალავას ქ. (ავშნიანის დასახლება).</t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</si>
  <si>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ფირცხალავას ქ. (ავშნიანის დასახლება)</t>
    </r>
    <r>
      <rPr>
        <b/>
        <sz val="10"/>
        <rFont val="Sylfaen"/>
        <family val="1"/>
      </rPr>
      <t xml:space="preserve"> - </t>
    </r>
    <r>
      <rPr>
        <sz val="10"/>
        <rFont val="Sylfaen"/>
        <family val="1"/>
      </rPr>
      <t>ავშნის ქ.  - აქვსენტ ისააკიანის ქ. - ალეკო გობრონიძის ქ. -მ/ს ,, ახმეტელის თეატრი"-ს მიმდებარედ (ალეკო გობრონიძის ქ.).</t>
    </r>
  </si>
  <si>
    <r>
      <rPr>
        <b/>
        <sz val="10"/>
        <rFont val="Sylfaen"/>
        <family val="1"/>
      </rPr>
      <t xml:space="preserve"> უკუ მიმართულება:</t>
    </r>
    <r>
      <rPr>
        <sz val="10"/>
        <rFont val="Sylfaen"/>
        <family val="1"/>
      </rPr>
      <t xml:space="preserve"> მ/ს " ახმეტელის თეატრი" (ალეკო გობრონიძისა და ილია ვეკუას ქუჩების გადაკვეთის მიმდებარედ) - ალეკო გობრონიძის ქ. -ევგენი ღვალაძის ქ. -სამხედრო დასახლება (მუხიანი, #202 კორპუსის მიმდებარედ).</t>
    </r>
  </si>
  <si>
    <r>
      <rPr>
        <b/>
        <sz val="10"/>
        <rFont val="Sylfaen"/>
        <family val="1"/>
      </rPr>
      <t xml:space="preserve"> უკუ მიმართულება:</t>
    </r>
    <r>
      <rPr>
        <sz val="10"/>
        <rFont val="Sylfaen"/>
        <family val="1"/>
      </rPr>
      <t xml:space="preserve"> მ/ს "სარაჯიშვილი" (მიმდებარედ) - თენგიზ შეშელიძის ქ. - ხევძმარის ქ. - ზღვის უბნის IV მ/რ (გიორგი ბოთერაშვილის ქ.) -  გიორგი რომელაშვილის ქ. -ავქსენტ ისააკიანის ქ. - ალეკო გობრონიძის ქ. - მ/ს " ახმეტელის თეატრი" - ილია ვეკუას ქ. - გლდანის I მ/რ (ანგია ბოჭორიშვილის ქ.) - გლდანის  III  მ/რ (მემედ აბაშიძის ქ.) - გლდანის V მ/რ, კეცხოველის ქ. #6 კორპუსის მიმდებარედ.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</si>
  <si>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მ/ს " ახმეტელის თეატრი" (მიმდებარედ) - ომარ ხიზანიშვილის ქ. - ილია ვეკუას ქ. (ომარ ხიზანიშვილის ქ. #40-ის მიმდებარე ტერიტორიიდან) - ნიკო კეცხოველის ქ. (გლდანის III "ა" მ/რ, #16,24,23,21,20,19,17 კორპუსების გავლით, გლდანის  III"ა" მ/რ (#19 კორპუსის მიმდებარედ)).</t>
    </r>
  </si>
  <si>
    <r>
      <rPr>
        <b/>
        <sz val="10"/>
        <rFont val="Calibri"/>
        <family val="2"/>
        <scheme val="minor"/>
      </rPr>
      <t xml:space="preserve"> უკუ მიმართულება:</t>
    </r>
    <r>
      <rPr>
        <b/>
        <sz val="10"/>
        <rFont val="Sylfaen"/>
        <family val="1"/>
      </rPr>
      <t xml:space="preserve"> </t>
    </r>
    <r>
      <rPr>
        <sz val="10"/>
        <rFont val="Sylfaen"/>
        <family val="1"/>
      </rPr>
      <t>რუსთავის გზატკეცილი (კორპუსი #19-ის მიმდებარედ) - რუსთავის გზატკეცილი - დ. აღმაშენებლის ქ. - სოფელი ქვ. ფონიჭალა (ბათუმის ქუჩის გადაკვეთის მიმდებარედ).</t>
    </r>
  </si>
  <si>
    <r>
      <t xml:space="preserve">ესტატი მცხეთელის ქ. - ცოტნე დადიანის I შესახვევი - რუსთავის გზატკეცილი (მობრუნება დავით აღმაშენებლის ქუჩის გადაკვეთასთან) - რუსთავის გზატკეცილი (ქვემო ფონიჭალა, კორპუსი </t>
    </r>
    <r>
      <rPr>
        <sz val="10"/>
        <rFont val="AcadNusx"/>
      </rPr>
      <t>#</t>
    </r>
    <r>
      <rPr>
        <sz val="10"/>
        <rFont val="Calibri"/>
        <family val="2"/>
        <scheme val="minor"/>
      </rPr>
      <t>19-ის მიმდებარედ</t>
    </r>
    <r>
      <rPr>
        <sz val="11"/>
        <rFont val="Calibri"/>
        <family val="2"/>
        <scheme val="minor"/>
      </rPr>
      <t>).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</si>
  <si>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 xml:space="preserve">ნიკოლოზ ლანდიას ქ. (ვარკეთილის II მ/რ, კორპუსი #14-ის პირდაპირ, მოდანი) - ვარკეთილის II მ/რ (#14,,16,21,20ა კორპუსების გავლით) -მიხეილ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 </t>
    </r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</si>
  <si>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აეროდრომის დასახლების XI ქ. - კალოუბნის ქ. - ჯავახეთის ქ. - მ/ს  "ვარკეთილი" (რომანოზ ხომლელისა და ჯავახეთის ქუჩის გადაკვეთა)(წრიული).</t>
  </si>
  <si>
    <t xml:space="preserve">მ/ს "ვარკეთილი" (ჯავახეთისა და რ.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 (მთლიანი შემოვლა). </t>
  </si>
  <si>
    <r>
      <t xml:space="preserve"> </t>
    </r>
    <r>
      <rPr>
        <b/>
        <sz val="10"/>
        <rFont val="Sylfaen"/>
        <family val="1"/>
      </rPr>
      <t xml:space="preserve">უკუ მიმართულება: </t>
    </r>
    <r>
      <rPr>
        <sz val="10"/>
        <rFont val="Sylfaen"/>
        <family val="1"/>
      </rPr>
      <t>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რ.ხომლელის ქუჩის გადაკვეთის მიმდებარედ).</t>
    </r>
  </si>
  <si>
    <r>
      <rPr>
        <b/>
        <sz val="10"/>
        <rFont val="Sylfaen"/>
        <family val="1"/>
      </rPr>
      <t xml:space="preserve"> უკუ მიმართულება: </t>
    </r>
    <r>
      <rPr>
        <sz val="10"/>
        <rFont val="Sylfaen"/>
        <family val="1"/>
      </rPr>
      <t>ლილოს დასახლება (IV კვ, #3 კორპუსის მიმდებარედ) - ჭირნახულის ქ. (ასვლა ფრანგულიანის ქუჩის გადაკვეთის მიმდებარედ) - საქნავთობის დასახლება (#2"ა" ,2 კორპუსების გავლით)- კახეთის გზატკეცილი - ჯავახეთის ქ. - მ/ს "ვარკეთილი" (რომანოზ ხომლელისა და ჯავახეთის ქუჩების გადაკვეთა).</t>
    </r>
  </si>
  <si>
    <r>
      <t xml:space="preserve">მარშრუტის </t>
    </r>
    <r>
      <rPr>
        <sz val="10"/>
        <rFont val="AcadNusx"/>
      </rPr>
      <t>#</t>
    </r>
  </si>
  <si>
    <r>
      <rPr>
        <b/>
        <sz val="10"/>
        <rFont val="Calibri"/>
        <family val="2"/>
        <scheme val="minor"/>
      </rPr>
      <t xml:space="preserve">უკუ მიმართულება: </t>
    </r>
    <r>
      <rPr>
        <sz val="10"/>
        <rFont val="Sylfaen"/>
        <family val="1"/>
      </rPr>
      <t xml:space="preserve">რუსთავის გზატკეცილი (ქვემო ფონიჭალა, კორპუსი </t>
    </r>
    <r>
      <rPr>
        <sz val="10"/>
        <rFont val="AcadNusx"/>
      </rPr>
      <t>#</t>
    </r>
    <r>
      <rPr>
        <sz val="10"/>
        <rFont val="Sylfaen"/>
        <family val="1"/>
      </rPr>
      <t>19-ის მიმდებარედ) - რუსთავის გზატკეცილი - ც ოტნე დადიანის I შესახვევი - ესტატი მცხეთელის ქ.</t>
    </r>
  </si>
  <si>
    <t>ვაკე-საბურთალოს რაიონი - ლოტი #1</t>
  </si>
  <si>
    <t>ივლისი</t>
  </si>
  <si>
    <t>აგვისტო</t>
  </si>
  <si>
    <t>სექტემბერი</t>
  </si>
  <si>
    <t>ოქტომბერი</t>
  </si>
  <si>
    <t>ნოემბერი</t>
  </si>
  <si>
    <t>დეკემბერი</t>
  </si>
  <si>
    <t>ჯამი</t>
  </si>
  <si>
    <t>სულ</t>
  </si>
  <si>
    <t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მიერ მარშრუტებზე თვის განმავლობაში გასავლელი კილომეტრი</t>
  </si>
  <si>
    <t>01.07.2021-31.12.2021-ის ჩათვლით მარშრუტზე გასავლელი კილომეტრი</t>
  </si>
  <si>
    <r>
      <t>ავტობუსის</t>
    </r>
    <r>
      <rPr>
        <sz val="10"/>
        <rFont val="Sylfaen"/>
        <family val="1"/>
      </rPr>
      <t xml:space="preserve"> მარშრუტი</t>
    </r>
  </si>
  <si>
    <t>დანართი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</si>
</sst>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cadNusx"/>
    </font>
    <font>
      <sz val="10"/>
      <name val="Sylfaen"/>
      <family val="1"/>
    </font>
    <font>
      <sz val="10"/>
      <name val="Arial"/>
      <family val="2"/>
      <charset val="204"/>
    </font>
    <font>
      <sz val="10"/>
      <name val="Sylfaen"/>
      <family val="1"/>
      <charset val="204"/>
    </font>
    <font>
      <b/>
      <sz val="10"/>
      <name val="Sylfaen"/>
      <family val="1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abSelected="1" view="pageBreakPreview" zoomScaleNormal="100" zoomScaleSheetLayoutView="100" zoomScalePageLayoutView="85" workbookViewId="0">
      <selection sqref="A1:I1"/>
    </sheetView>
  </sheetViews>
  <sheetFormatPr defaultColWidth="8.85546875" defaultRowHeight="15" x14ac:dyDescent="0.25"/>
  <cols>
    <col min="1" max="1" width="4.42578125" style="1" customWidth="1"/>
    <col min="2" max="2" width="51.7109375" style="2" customWidth="1"/>
    <col min="3" max="3" width="12" style="24" customWidth="1"/>
    <col min="4" max="8" width="12.42578125" style="25" customWidth="1"/>
    <col min="9" max="9" width="13.140625" style="25" customWidth="1"/>
  </cols>
  <sheetData>
    <row r="1" spans="1:9" ht="20.25" customHeight="1" x14ac:dyDescent="0.25">
      <c r="A1" s="47" t="s">
        <v>100</v>
      </c>
      <c r="B1" s="47"/>
      <c r="C1" s="47"/>
      <c r="D1" s="47"/>
      <c r="E1" s="47"/>
      <c r="F1" s="47"/>
      <c r="G1" s="47"/>
      <c r="H1" s="47"/>
      <c r="I1" s="47"/>
    </row>
    <row r="2" spans="1:9" ht="42.75" customHeight="1" x14ac:dyDescent="0.25">
      <c r="A2" s="46" t="s">
        <v>97</v>
      </c>
      <c r="B2" s="46"/>
      <c r="C2" s="46"/>
      <c r="D2" s="46"/>
      <c r="E2" s="46"/>
      <c r="F2" s="46"/>
      <c r="G2" s="46"/>
      <c r="H2" s="46"/>
      <c r="I2" s="46"/>
    </row>
    <row r="3" spans="1:9" ht="76.5" customHeight="1" x14ac:dyDescent="0.25">
      <c r="A3" s="15" t="s">
        <v>86</v>
      </c>
      <c r="B3" s="17" t="s">
        <v>99</v>
      </c>
      <c r="C3" s="42" t="s">
        <v>98</v>
      </c>
      <c r="D3" s="43"/>
      <c r="E3" s="43"/>
      <c r="F3" s="43"/>
      <c r="G3" s="43"/>
      <c r="H3" s="43"/>
      <c r="I3" s="43"/>
    </row>
    <row r="4" spans="1:9" ht="24.75" customHeight="1" x14ac:dyDescent="0.25">
      <c r="A4" s="15"/>
      <c r="B4" s="17"/>
      <c r="C4" s="20" t="s">
        <v>89</v>
      </c>
      <c r="D4" s="20" t="s">
        <v>90</v>
      </c>
      <c r="E4" s="20" t="s">
        <v>91</v>
      </c>
      <c r="F4" s="20" t="s">
        <v>92</v>
      </c>
      <c r="G4" s="20" t="s">
        <v>93</v>
      </c>
      <c r="H4" s="20" t="s">
        <v>94</v>
      </c>
      <c r="I4" s="19" t="s">
        <v>95</v>
      </c>
    </row>
    <row r="5" spans="1:9" ht="15.75" customHeight="1" x14ac:dyDescent="0.25">
      <c r="A5" s="14">
        <v>1</v>
      </c>
      <c r="B5" s="14">
        <v>2</v>
      </c>
      <c r="C5" s="18">
        <v>3</v>
      </c>
      <c r="D5" s="16">
        <v>4</v>
      </c>
      <c r="E5" s="18">
        <v>5</v>
      </c>
      <c r="F5" s="16">
        <v>6</v>
      </c>
      <c r="G5" s="18">
        <v>7</v>
      </c>
      <c r="H5" s="16">
        <v>8</v>
      </c>
      <c r="I5" s="18">
        <v>9</v>
      </c>
    </row>
    <row r="6" spans="1:9" ht="27" customHeight="1" x14ac:dyDescent="0.25">
      <c r="A6" s="35" t="s">
        <v>88</v>
      </c>
      <c r="B6" s="38"/>
      <c r="C6" s="38"/>
      <c r="D6" s="38"/>
      <c r="E6" s="38"/>
      <c r="F6" s="38"/>
      <c r="G6" s="38"/>
      <c r="H6" s="38"/>
      <c r="I6" s="39"/>
    </row>
    <row r="7" spans="1:9" ht="46.5" customHeight="1" x14ac:dyDescent="0.25">
      <c r="A7" s="33">
        <v>401</v>
      </c>
      <c r="B7" s="4" t="s">
        <v>15</v>
      </c>
      <c r="C7" s="36">
        <v>12549.31</v>
      </c>
      <c r="D7" s="44">
        <v>12531.1</v>
      </c>
      <c r="E7" s="44">
        <v>13103.84</v>
      </c>
      <c r="F7" s="44">
        <v>14287.69</v>
      </c>
      <c r="G7" s="44">
        <v>13973.02</v>
      </c>
      <c r="H7" s="44">
        <v>14554.34</v>
      </c>
      <c r="I7" s="44">
        <f>H7+G7+F7+E7+D7+C7</f>
        <v>80999.3</v>
      </c>
    </row>
    <row r="8" spans="1:9" ht="63.75" customHeight="1" x14ac:dyDescent="0.25">
      <c r="A8" s="34"/>
      <c r="B8" s="6" t="s">
        <v>41</v>
      </c>
      <c r="C8" s="37"/>
      <c r="D8" s="45"/>
      <c r="E8" s="45"/>
      <c r="F8" s="45"/>
      <c r="G8" s="45"/>
      <c r="H8" s="45"/>
      <c r="I8" s="45"/>
    </row>
    <row r="9" spans="1:9" ht="139.5" customHeight="1" x14ac:dyDescent="0.25">
      <c r="A9" s="33">
        <v>402</v>
      </c>
      <c r="B9" s="4" t="s">
        <v>16</v>
      </c>
      <c r="C9" s="35">
        <v>11747.2</v>
      </c>
      <c r="D9" s="35">
        <v>11747.2</v>
      </c>
      <c r="E9" s="35">
        <v>10809.6</v>
      </c>
      <c r="F9" s="35">
        <v>11171.2</v>
      </c>
      <c r="G9" s="35">
        <v>10816</v>
      </c>
      <c r="H9" s="35">
        <v>11184</v>
      </c>
      <c r="I9" s="44">
        <f>H9+G9+F9+E9+D9+C9</f>
        <v>67475.199999999997</v>
      </c>
    </row>
    <row r="10" spans="1:9" ht="28.5" customHeight="1" x14ac:dyDescent="0.25">
      <c r="A10" s="34"/>
      <c r="B10" s="6"/>
      <c r="C10" s="35"/>
      <c r="D10" s="35"/>
      <c r="E10" s="35"/>
      <c r="F10" s="35"/>
      <c r="G10" s="35"/>
      <c r="H10" s="35"/>
      <c r="I10" s="45"/>
    </row>
    <row r="11" spans="1:9" ht="45.75" customHeight="1" x14ac:dyDescent="0.25">
      <c r="A11" s="33">
        <v>404</v>
      </c>
      <c r="B11" s="4" t="s">
        <v>17</v>
      </c>
      <c r="C11" s="35">
        <v>14306.91</v>
      </c>
      <c r="D11" s="35">
        <v>14305.37</v>
      </c>
      <c r="E11" s="35">
        <v>13827.08</v>
      </c>
      <c r="F11" s="35">
        <v>14516.1</v>
      </c>
      <c r="G11" s="35">
        <v>14080.5</v>
      </c>
      <c r="H11" s="35">
        <v>14597.1</v>
      </c>
      <c r="I11" s="44">
        <f>H11+G11+F11+E11+D11+C11</f>
        <v>85633.06</v>
      </c>
    </row>
    <row r="12" spans="1:9" ht="51" customHeight="1" x14ac:dyDescent="0.25">
      <c r="A12" s="34"/>
      <c r="B12" s="6" t="s">
        <v>42</v>
      </c>
      <c r="C12" s="35"/>
      <c r="D12" s="35"/>
      <c r="E12" s="35"/>
      <c r="F12" s="35"/>
      <c r="G12" s="35"/>
      <c r="H12" s="35"/>
      <c r="I12" s="45"/>
    </row>
    <row r="13" spans="1:9" ht="76.5" customHeight="1" x14ac:dyDescent="0.25">
      <c r="A13" s="33">
        <v>405</v>
      </c>
      <c r="B13" s="4" t="s">
        <v>18</v>
      </c>
      <c r="C13" s="35">
        <v>36089.730000000003</v>
      </c>
      <c r="D13" s="35">
        <v>36089.730000000003</v>
      </c>
      <c r="E13" s="35">
        <v>35120.800000000003</v>
      </c>
      <c r="F13" s="35">
        <v>36300.33</v>
      </c>
      <c r="G13" s="35">
        <v>35217</v>
      </c>
      <c r="H13" s="35">
        <v>36443.980000000003</v>
      </c>
      <c r="I13" s="44">
        <f>H13+G13+F13+E13+D13+C13</f>
        <v>215261.57000000004</v>
      </c>
    </row>
    <row r="14" spans="1:9" ht="63" customHeight="1" x14ac:dyDescent="0.25">
      <c r="A14" s="34"/>
      <c r="B14" s="6" t="s">
        <v>43</v>
      </c>
      <c r="C14" s="35"/>
      <c r="D14" s="35"/>
      <c r="E14" s="35"/>
      <c r="F14" s="35"/>
      <c r="G14" s="35"/>
      <c r="H14" s="35"/>
      <c r="I14" s="45"/>
    </row>
    <row r="15" spans="1:9" ht="85.5" customHeight="1" x14ac:dyDescent="0.25">
      <c r="A15" s="33">
        <v>419</v>
      </c>
      <c r="B15" s="3" t="s">
        <v>19</v>
      </c>
      <c r="C15" s="35">
        <v>46884.56</v>
      </c>
      <c r="D15" s="35">
        <v>46696.83</v>
      </c>
      <c r="E15" s="35">
        <v>51044.03</v>
      </c>
      <c r="F15" s="35">
        <v>58050.3</v>
      </c>
      <c r="G15" s="35">
        <v>56849.1</v>
      </c>
      <c r="H15" s="35">
        <v>59482.5</v>
      </c>
      <c r="I15" s="44">
        <f t="shared" ref="I15" si="0">H15+G15+F15+E15+D15+C15</f>
        <v>319007.32</v>
      </c>
    </row>
    <row r="16" spans="1:9" ht="87.75" customHeight="1" x14ac:dyDescent="0.25">
      <c r="A16" s="34"/>
      <c r="B16" s="11" t="s">
        <v>44</v>
      </c>
      <c r="C16" s="35"/>
      <c r="D16" s="35"/>
      <c r="E16" s="35"/>
      <c r="F16" s="35"/>
      <c r="G16" s="35"/>
      <c r="H16" s="35"/>
      <c r="I16" s="45"/>
    </row>
    <row r="17" spans="1:9" ht="111.75" customHeight="1" x14ac:dyDescent="0.25">
      <c r="A17" s="30">
        <v>437</v>
      </c>
      <c r="B17" s="4" t="s">
        <v>45</v>
      </c>
      <c r="C17" s="32">
        <v>13596.6</v>
      </c>
      <c r="D17" s="32">
        <v>13596.6</v>
      </c>
      <c r="E17" s="32">
        <v>12546</v>
      </c>
      <c r="F17" s="32">
        <v>12964.2</v>
      </c>
      <c r="G17" s="32">
        <v>12546</v>
      </c>
      <c r="H17" s="32">
        <v>12964.2</v>
      </c>
      <c r="I17" s="44">
        <f t="shared" ref="I17:I31" si="1">H17+G17+F17+E17+D17+C17</f>
        <v>78213.600000000006</v>
      </c>
    </row>
    <row r="18" spans="1:9" ht="83.25" customHeight="1" x14ac:dyDescent="0.25">
      <c r="A18" s="31"/>
      <c r="B18" s="6" t="s">
        <v>46</v>
      </c>
      <c r="C18" s="32"/>
      <c r="D18" s="32"/>
      <c r="E18" s="32"/>
      <c r="F18" s="32"/>
      <c r="G18" s="32"/>
      <c r="H18" s="32"/>
      <c r="I18" s="45"/>
    </row>
    <row r="19" spans="1:9" ht="125.25" customHeight="1" x14ac:dyDescent="0.25">
      <c r="A19" s="33">
        <v>447</v>
      </c>
      <c r="B19" s="4" t="s">
        <v>47</v>
      </c>
      <c r="C19" s="35">
        <v>21344.400000000001</v>
      </c>
      <c r="D19" s="35">
        <v>21344.400000000001</v>
      </c>
      <c r="E19" s="35">
        <v>23238.6</v>
      </c>
      <c r="F19" s="35">
        <v>27361.95</v>
      </c>
      <c r="G19" s="35">
        <v>26569.95</v>
      </c>
      <c r="H19" s="35">
        <v>27581.4</v>
      </c>
      <c r="I19" s="44">
        <f t="shared" si="1"/>
        <v>147440.69999999998</v>
      </c>
    </row>
    <row r="20" spans="1:9" ht="135.75" customHeight="1" x14ac:dyDescent="0.25">
      <c r="A20" s="34"/>
      <c r="B20" s="6" t="s">
        <v>48</v>
      </c>
      <c r="C20" s="35"/>
      <c r="D20" s="35"/>
      <c r="E20" s="35"/>
      <c r="F20" s="35"/>
      <c r="G20" s="35"/>
      <c r="H20" s="35"/>
      <c r="I20" s="45"/>
    </row>
    <row r="21" spans="1:9" ht="111" customHeight="1" x14ac:dyDescent="0.25">
      <c r="A21" s="33">
        <v>463</v>
      </c>
      <c r="B21" s="4" t="s">
        <v>49</v>
      </c>
      <c r="C21" s="35">
        <v>18414</v>
      </c>
      <c r="D21" s="35">
        <v>18414</v>
      </c>
      <c r="E21" s="35">
        <v>17830.28</v>
      </c>
      <c r="F21" s="35">
        <v>19130.73</v>
      </c>
      <c r="G21" s="35">
        <v>18584.3</v>
      </c>
      <c r="H21" s="35">
        <v>19283.830000000002</v>
      </c>
      <c r="I21" s="44">
        <f t="shared" si="1"/>
        <v>111657.14</v>
      </c>
    </row>
    <row r="22" spans="1:9" ht="109.5" customHeight="1" x14ac:dyDescent="0.25">
      <c r="A22" s="34"/>
      <c r="B22" s="6" t="s">
        <v>50</v>
      </c>
      <c r="C22" s="35"/>
      <c r="D22" s="35"/>
      <c r="E22" s="35"/>
      <c r="F22" s="35"/>
      <c r="G22" s="35"/>
      <c r="H22" s="35"/>
      <c r="I22" s="45"/>
    </row>
    <row r="23" spans="1:9" ht="90" customHeight="1" x14ac:dyDescent="0.25">
      <c r="A23" s="33">
        <v>464</v>
      </c>
      <c r="B23" s="3" t="s">
        <v>20</v>
      </c>
      <c r="C23" s="36">
        <v>18316.349999999999</v>
      </c>
      <c r="D23" s="36">
        <v>18316.349999999999</v>
      </c>
      <c r="E23" s="36">
        <v>16816.5</v>
      </c>
      <c r="F23" s="36">
        <v>17377.05</v>
      </c>
      <c r="G23" s="36">
        <v>16816.5</v>
      </c>
      <c r="H23" s="36">
        <v>17377.05</v>
      </c>
      <c r="I23" s="44">
        <f t="shared" si="1"/>
        <v>105019.80000000002</v>
      </c>
    </row>
    <row r="24" spans="1:9" ht="110.25" customHeight="1" x14ac:dyDescent="0.25">
      <c r="A24" s="34"/>
      <c r="B24" s="12" t="s">
        <v>35</v>
      </c>
      <c r="C24" s="37"/>
      <c r="D24" s="37"/>
      <c r="E24" s="37"/>
      <c r="F24" s="37"/>
      <c r="G24" s="37"/>
      <c r="H24" s="37"/>
      <c r="I24" s="45"/>
    </row>
    <row r="25" spans="1:9" ht="147.75" customHeight="1" x14ac:dyDescent="0.25">
      <c r="A25" s="30">
        <v>479</v>
      </c>
      <c r="B25" s="4" t="s">
        <v>51</v>
      </c>
      <c r="C25" s="32">
        <v>26101.67</v>
      </c>
      <c r="D25" s="32">
        <v>26101.67</v>
      </c>
      <c r="E25" s="32">
        <v>26417.38</v>
      </c>
      <c r="F25" s="32">
        <v>29059.37</v>
      </c>
      <c r="G25" s="32">
        <v>28191.23</v>
      </c>
      <c r="H25" s="32">
        <v>29224.49</v>
      </c>
      <c r="I25" s="44">
        <f t="shared" si="1"/>
        <v>165095.81</v>
      </c>
    </row>
    <row r="26" spans="1:9" ht="152.25" customHeight="1" x14ac:dyDescent="0.25">
      <c r="A26" s="31"/>
      <c r="B26" s="6" t="s">
        <v>52</v>
      </c>
      <c r="C26" s="32"/>
      <c r="D26" s="32"/>
      <c r="E26" s="32"/>
      <c r="F26" s="32"/>
      <c r="G26" s="32"/>
      <c r="H26" s="32"/>
      <c r="I26" s="45"/>
    </row>
    <row r="27" spans="1:9" ht="71.25" customHeight="1" x14ac:dyDescent="0.25">
      <c r="A27" s="33">
        <v>482</v>
      </c>
      <c r="B27" s="3" t="s">
        <v>21</v>
      </c>
      <c r="C27" s="35">
        <v>20285.46</v>
      </c>
      <c r="D27" s="35">
        <v>20285.46</v>
      </c>
      <c r="E27" s="35">
        <v>20777.599999999999</v>
      </c>
      <c r="F27" s="35">
        <v>23048.13</v>
      </c>
      <c r="G27" s="35">
        <v>22623.46</v>
      </c>
      <c r="H27" s="35">
        <v>23647.86</v>
      </c>
      <c r="I27" s="44">
        <f t="shared" si="1"/>
        <v>130667.96999999997</v>
      </c>
    </row>
    <row r="28" spans="1:9" ht="72" customHeight="1" x14ac:dyDescent="0.25">
      <c r="A28" s="34"/>
      <c r="B28" s="12" t="s">
        <v>22</v>
      </c>
      <c r="C28" s="35"/>
      <c r="D28" s="35"/>
      <c r="E28" s="35"/>
      <c r="F28" s="35"/>
      <c r="G28" s="35"/>
      <c r="H28" s="35"/>
      <c r="I28" s="45"/>
    </row>
    <row r="29" spans="1:9" ht="82.5" customHeight="1" x14ac:dyDescent="0.25">
      <c r="A29" s="33">
        <v>483</v>
      </c>
      <c r="B29" s="3" t="s">
        <v>23</v>
      </c>
      <c r="C29" s="35">
        <v>7005.21</v>
      </c>
      <c r="D29" s="35">
        <v>7005.21</v>
      </c>
      <c r="E29" s="35">
        <v>7587.85</v>
      </c>
      <c r="F29" s="35">
        <v>8502.64</v>
      </c>
      <c r="G29" s="35">
        <v>8349.42</v>
      </c>
      <c r="H29" s="35">
        <v>8730.2099999999991</v>
      </c>
      <c r="I29" s="44">
        <f t="shared" si="1"/>
        <v>47180.539999999994</v>
      </c>
    </row>
    <row r="30" spans="1:9" ht="90.75" customHeight="1" x14ac:dyDescent="0.25">
      <c r="A30" s="34"/>
      <c r="B30" s="12" t="s">
        <v>24</v>
      </c>
      <c r="C30" s="35"/>
      <c r="D30" s="35"/>
      <c r="E30" s="35"/>
      <c r="F30" s="35"/>
      <c r="G30" s="35"/>
      <c r="H30" s="35"/>
      <c r="I30" s="45"/>
    </row>
    <row r="31" spans="1:9" ht="131.25" customHeight="1" x14ac:dyDescent="0.25">
      <c r="A31" s="30">
        <v>496</v>
      </c>
      <c r="B31" s="4" t="s">
        <v>36</v>
      </c>
      <c r="C31" s="32">
        <v>32304.74</v>
      </c>
      <c r="D31" s="32">
        <v>32275.83</v>
      </c>
      <c r="E31" s="32">
        <v>36775.97</v>
      </c>
      <c r="F31" s="32">
        <v>42144.58</v>
      </c>
      <c r="G31" s="32">
        <v>41614.11</v>
      </c>
      <c r="H31" s="32">
        <v>43748.17</v>
      </c>
      <c r="I31" s="44">
        <f t="shared" si="1"/>
        <v>228863.40000000002</v>
      </c>
    </row>
    <row r="32" spans="1:9" ht="96.75" customHeight="1" x14ac:dyDescent="0.25">
      <c r="A32" s="31"/>
      <c r="B32" s="6" t="s">
        <v>53</v>
      </c>
      <c r="C32" s="32"/>
      <c r="D32" s="32"/>
      <c r="E32" s="32"/>
      <c r="F32" s="32"/>
      <c r="G32" s="32"/>
      <c r="H32" s="32"/>
      <c r="I32" s="45"/>
    </row>
    <row r="33" spans="1:9" ht="24.75" customHeight="1" x14ac:dyDescent="0.25">
      <c r="A33" s="26"/>
      <c r="B33" s="27"/>
      <c r="C33" s="21"/>
      <c r="D33" s="21"/>
      <c r="E33" s="21"/>
      <c r="F33" s="21"/>
      <c r="G33" s="21"/>
      <c r="H33" s="21"/>
      <c r="I33" s="28">
        <f>I31+I29+I27+I25+I23+I21+I19+I17+I15+I13+I11+I9+I7</f>
        <v>1782515.4100000001</v>
      </c>
    </row>
    <row r="34" spans="1:9" ht="31.5" customHeight="1" x14ac:dyDescent="0.25">
      <c r="A34" s="35" t="s">
        <v>34</v>
      </c>
      <c r="B34" s="38"/>
      <c r="C34" s="38"/>
      <c r="D34" s="38"/>
      <c r="E34" s="38"/>
      <c r="F34" s="38"/>
      <c r="G34" s="38"/>
      <c r="H34" s="38"/>
      <c r="I34" s="39"/>
    </row>
    <row r="35" spans="1:9" ht="132" customHeight="1" x14ac:dyDescent="0.25">
      <c r="A35" s="30">
        <v>414</v>
      </c>
      <c r="B35" s="4" t="s">
        <v>37</v>
      </c>
      <c r="C35" s="32">
        <v>10881</v>
      </c>
      <c r="D35" s="32">
        <v>10881</v>
      </c>
      <c r="E35" s="32">
        <v>9990</v>
      </c>
      <c r="F35" s="32">
        <v>10323</v>
      </c>
      <c r="G35" s="32">
        <v>9990</v>
      </c>
      <c r="H35" s="32">
        <v>10323</v>
      </c>
      <c r="I35" s="32">
        <f>H35+G35+F35+E35+D35+C35</f>
        <v>62388</v>
      </c>
    </row>
    <row r="36" spans="1:9" ht="99" customHeight="1" x14ac:dyDescent="0.25">
      <c r="A36" s="31"/>
      <c r="B36" s="13" t="s">
        <v>54</v>
      </c>
      <c r="C36" s="32"/>
      <c r="D36" s="32"/>
      <c r="E36" s="32"/>
      <c r="F36" s="32"/>
      <c r="G36" s="32"/>
      <c r="H36" s="32"/>
      <c r="I36" s="32"/>
    </row>
    <row r="37" spans="1:9" ht="121.5" customHeight="1" x14ac:dyDescent="0.25">
      <c r="A37" s="33">
        <v>457</v>
      </c>
      <c r="B37" s="3" t="s">
        <v>55</v>
      </c>
      <c r="C37" s="35">
        <v>20169.39</v>
      </c>
      <c r="D37" s="35">
        <v>20169.39</v>
      </c>
      <c r="E37" s="35">
        <v>18762.759999999998</v>
      </c>
      <c r="F37" s="35">
        <v>19388.189999999999</v>
      </c>
      <c r="G37" s="35">
        <v>18762.759999999998</v>
      </c>
      <c r="H37" s="35">
        <v>19388.189999999999</v>
      </c>
      <c r="I37" s="32">
        <f>H37+G37+F37+E37+D37+C37</f>
        <v>116640.68</v>
      </c>
    </row>
    <row r="38" spans="1:9" ht="137.25" customHeight="1" x14ac:dyDescent="0.25">
      <c r="A38" s="34"/>
      <c r="B38" s="12" t="s">
        <v>25</v>
      </c>
      <c r="C38" s="35"/>
      <c r="D38" s="35"/>
      <c r="E38" s="35"/>
      <c r="F38" s="35"/>
      <c r="G38" s="35"/>
      <c r="H38" s="35"/>
      <c r="I38" s="32"/>
    </row>
    <row r="39" spans="1:9" ht="77.25" customHeight="1" x14ac:dyDescent="0.25">
      <c r="A39" s="30">
        <v>459</v>
      </c>
      <c r="B39" s="4" t="s">
        <v>3</v>
      </c>
      <c r="C39" s="32">
        <v>17063.7</v>
      </c>
      <c r="D39" s="32">
        <v>17077.5</v>
      </c>
      <c r="E39" s="32">
        <v>16560</v>
      </c>
      <c r="F39" s="32">
        <v>17572</v>
      </c>
      <c r="G39" s="32">
        <v>17043</v>
      </c>
      <c r="H39" s="32">
        <v>17641</v>
      </c>
      <c r="I39" s="32">
        <f t="shared" ref="I39" si="2">H39+G39+F39+E39+D39+C39</f>
        <v>102957.2</v>
      </c>
    </row>
    <row r="40" spans="1:9" ht="64.5" customHeight="1" x14ac:dyDescent="0.25">
      <c r="A40" s="31"/>
      <c r="B40" s="6" t="s">
        <v>56</v>
      </c>
      <c r="C40" s="32"/>
      <c r="D40" s="32"/>
      <c r="E40" s="32"/>
      <c r="F40" s="32"/>
      <c r="G40" s="32"/>
      <c r="H40" s="32"/>
      <c r="I40" s="32"/>
    </row>
    <row r="41" spans="1:9" ht="160.5" customHeight="1" x14ac:dyDescent="0.25">
      <c r="A41" s="33">
        <v>466</v>
      </c>
      <c r="B41" s="5" t="s">
        <v>26</v>
      </c>
      <c r="C41" s="35">
        <v>53217.36</v>
      </c>
      <c r="D41" s="35">
        <v>52897.440000000002</v>
      </c>
      <c r="E41" s="35">
        <v>57978.07</v>
      </c>
      <c r="F41" s="35">
        <v>63842.83</v>
      </c>
      <c r="G41" s="35">
        <v>63375.45</v>
      </c>
      <c r="H41" s="35">
        <v>66947.27</v>
      </c>
      <c r="I41" s="32">
        <f t="shared" ref="I41:I43" si="3">H41+G41+F41+E41+D41+C41</f>
        <v>358258.42</v>
      </c>
    </row>
    <row r="42" spans="1:9" ht="151.5" customHeight="1" x14ac:dyDescent="0.25">
      <c r="A42" s="34"/>
      <c r="B42" s="6" t="s">
        <v>27</v>
      </c>
      <c r="C42" s="35"/>
      <c r="D42" s="35"/>
      <c r="E42" s="35"/>
      <c r="F42" s="35"/>
      <c r="G42" s="35"/>
      <c r="H42" s="35"/>
      <c r="I42" s="32"/>
    </row>
    <row r="43" spans="1:9" ht="128.25" customHeight="1" x14ac:dyDescent="0.25">
      <c r="A43" s="33">
        <v>476</v>
      </c>
      <c r="B43" s="5" t="s">
        <v>28</v>
      </c>
      <c r="C43" s="35">
        <v>72300.36</v>
      </c>
      <c r="D43" s="35">
        <v>72300.36</v>
      </c>
      <c r="E43" s="35">
        <v>72178.600000000006</v>
      </c>
      <c r="F43" s="35">
        <v>75352.759999999995</v>
      </c>
      <c r="G43" s="35">
        <v>73704.800000000003</v>
      </c>
      <c r="H43" s="35">
        <v>76780.160000000003</v>
      </c>
      <c r="I43" s="32">
        <f t="shared" si="3"/>
        <v>442617.04000000004</v>
      </c>
    </row>
    <row r="44" spans="1:9" ht="141" customHeight="1" x14ac:dyDescent="0.25">
      <c r="A44" s="34"/>
      <c r="B44" s="6" t="s">
        <v>57</v>
      </c>
      <c r="C44" s="35"/>
      <c r="D44" s="35"/>
      <c r="E44" s="35"/>
      <c r="F44" s="35"/>
      <c r="G44" s="35"/>
      <c r="H44" s="35"/>
      <c r="I44" s="32"/>
    </row>
    <row r="45" spans="1:9" ht="30" customHeight="1" x14ac:dyDescent="0.25">
      <c r="A45" s="22"/>
      <c r="B45" s="27"/>
      <c r="C45" s="23"/>
      <c r="D45" s="23"/>
      <c r="E45" s="23"/>
      <c r="F45" s="23"/>
      <c r="G45" s="23"/>
      <c r="H45" s="23"/>
      <c r="I45" s="29">
        <f>I43+I41+I39+I37+I35</f>
        <v>1082861.3399999999</v>
      </c>
    </row>
    <row r="46" spans="1:9" ht="39" customHeight="1" x14ac:dyDescent="0.25">
      <c r="A46" s="32" t="s">
        <v>0</v>
      </c>
      <c r="B46" s="40"/>
      <c r="C46" s="40"/>
      <c r="D46" s="40"/>
      <c r="E46" s="40"/>
      <c r="F46" s="40"/>
      <c r="G46" s="40"/>
      <c r="H46" s="40"/>
      <c r="I46" s="41"/>
    </row>
    <row r="47" spans="1:9" ht="102.75" customHeight="1" x14ac:dyDescent="0.25">
      <c r="A47" s="30">
        <v>436</v>
      </c>
      <c r="B47" s="4" t="s">
        <v>31</v>
      </c>
      <c r="C47" s="32">
        <v>32834.85</v>
      </c>
      <c r="D47" s="32">
        <v>32816.400000000001</v>
      </c>
      <c r="E47" s="32">
        <v>34435.9</v>
      </c>
      <c r="F47" s="32">
        <v>38583.050000000003</v>
      </c>
      <c r="G47" s="32">
        <v>37668.75</v>
      </c>
      <c r="H47" s="32">
        <v>39247.25</v>
      </c>
      <c r="I47" s="32">
        <f>H47+G47+F47+E47+D47+C47</f>
        <v>215586.2</v>
      </c>
    </row>
    <row r="48" spans="1:9" ht="106.5" customHeight="1" x14ac:dyDescent="0.25">
      <c r="A48" s="31"/>
      <c r="B48" s="6" t="s">
        <v>58</v>
      </c>
      <c r="C48" s="32"/>
      <c r="D48" s="32"/>
      <c r="E48" s="32"/>
      <c r="F48" s="32"/>
      <c r="G48" s="32"/>
      <c r="H48" s="32"/>
      <c r="I48" s="32"/>
    </row>
    <row r="49" spans="1:9" ht="68.099999999999994" customHeight="1" x14ac:dyDescent="0.25">
      <c r="A49" s="30">
        <v>448</v>
      </c>
      <c r="B49" s="4" t="s">
        <v>59</v>
      </c>
      <c r="C49" s="32">
        <v>38479.35</v>
      </c>
      <c r="D49" s="32">
        <v>38381.85</v>
      </c>
      <c r="E49" s="32">
        <v>41622.75</v>
      </c>
      <c r="F49" s="32">
        <v>46653.75</v>
      </c>
      <c r="G49" s="32">
        <v>45805.5</v>
      </c>
      <c r="H49" s="32">
        <v>47934.9</v>
      </c>
      <c r="I49" s="32">
        <f t="shared" ref="I49" si="4">H49+G49+F49+E49+D49+C49</f>
        <v>258878.1</v>
      </c>
    </row>
    <row r="50" spans="1:9" ht="68.099999999999994" customHeight="1" x14ac:dyDescent="0.25">
      <c r="A50" s="31"/>
      <c r="B50" s="6" t="s">
        <v>60</v>
      </c>
      <c r="C50" s="32"/>
      <c r="D50" s="32"/>
      <c r="E50" s="32"/>
      <c r="F50" s="32"/>
      <c r="G50" s="32"/>
      <c r="H50" s="32"/>
      <c r="I50" s="32"/>
    </row>
    <row r="51" spans="1:9" ht="99" customHeight="1" x14ac:dyDescent="0.25">
      <c r="A51" s="30">
        <v>504</v>
      </c>
      <c r="B51" s="4" t="s">
        <v>4</v>
      </c>
      <c r="C51" s="32">
        <v>49339.6</v>
      </c>
      <c r="D51" s="32">
        <v>49339.6</v>
      </c>
      <c r="E51" s="32">
        <v>54450.85</v>
      </c>
      <c r="F51" s="32">
        <v>64332.97</v>
      </c>
      <c r="G51" s="32">
        <v>62257.71</v>
      </c>
      <c r="H51" s="32">
        <v>64332.97</v>
      </c>
      <c r="I51" s="32">
        <f t="shared" ref="I51:I55" si="5">H51+G51+F51+E51+D51+C51</f>
        <v>344053.69999999995</v>
      </c>
    </row>
    <row r="52" spans="1:9" ht="105.95" customHeight="1" x14ac:dyDescent="0.25">
      <c r="A52" s="31"/>
      <c r="B52" s="6" t="s">
        <v>61</v>
      </c>
      <c r="C52" s="32"/>
      <c r="D52" s="32"/>
      <c r="E52" s="32"/>
      <c r="F52" s="32"/>
      <c r="G52" s="32"/>
      <c r="H52" s="32"/>
      <c r="I52" s="32"/>
    </row>
    <row r="53" spans="1:9" ht="73.5" customHeight="1" x14ac:dyDescent="0.25">
      <c r="A53" s="30">
        <v>576</v>
      </c>
      <c r="B53" s="4" t="s">
        <v>62</v>
      </c>
      <c r="C53" s="32">
        <v>17349.04</v>
      </c>
      <c r="D53" s="32">
        <v>17349.04</v>
      </c>
      <c r="E53" s="32">
        <v>18023.150000000001</v>
      </c>
      <c r="F53" s="32">
        <v>19708.099999999999</v>
      </c>
      <c r="G53" s="32">
        <v>19135.71</v>
      </c>
      <c r="H53" s="32">
        <v>19865.22</v>
      </c>
      <c r="I53" s="32">
        <f t="shared" si="5"/>
        <v>111430.26000000001</v>
      </c>
    </row>
    <row r="54" spans="1:9" ht="90" customHeight="1" x14ac:dyDescent="0.25">
      <c r="A54" s="31"/>
      <c r="B54" s="6" t="s">
        <v>63</v>
      </c>
      <c r="C54" s="32"/>
      <c r="D54" s="32"/>
      <c r="E54" s="32"/>
      <c r="F54" s="32"/>
      <c r="G54" s="32"/>
      <c r="H54" s="32"/>
      <c r="I54" s="32"/>
    </row>
    <row r="55" spans="1:9" ht="111" customHeight="1" x14ac:dyDescent="0.25">
      <c r="A55" s="30">
        <v>583</v>
      </c>
      <c r="B55" s="4" t="s">
        <v>5</v>
      </c>
      <c r="C55" s="32">
        <v>49648.21</v>
      </c>
      <c r="D55" s="32">
        <v>49619.64</v>
      </c>
      <c r="E55" s="32">
        <v>56017.85</v>
      </c>
      <c r="F55" s="32">
        <v>66455.83</v>
      </c>
      <c r="G55" s="32">
        <v>63965</v>
      </c>
      <c r="H55" s="32">
        <v>66145.83</v>
      </c>
      <c r="I55" s="32">
        <f t="shared" si="5"/>
        <v>351852.36000000004</v>
      </c>
    </row>
    <row r="56" spans="1:9" ht="107.25" customHeight="1" x14ac:dyDescent="0.25">
      <c r="A56" s="31"/>
      <c r="B56" s="6" t="s">
        <v>64</v>
      </c>
      <c r="C56" s="32"/>
      <c r="D56" s="32"/>
      <c r="E56" s="32"/>
      <c r="F56" s="32"/>
      <c r="G56" s="32"/>
      <c r="H56" s="32"/>
      <c r="I56" s="32"/>
    </row>
    <row r="57" spans="1:9" ht="27" customHeight="1" x14ac:dyDescent="0.25">
      <c r="A57" s="26"/>
      <c r="B57" s="27"/>
      <c r="C57" s="21"/>
      <c r="D57" s="21"/>
      <c r="E57" s="21"/>
      <c r="F57" s="21"/>
      <c r="G57" s="21"/>
      <c r="H57" s="21"/>
      <c r="I57" s="29">
        <f>I55+I53+I51+I49+I47</f>
        <v>1281800.6200000001</v>
      </c>
    </row>
    <row r="58" spans="1:9" ht="39.950000000000003" customHeight="1" x14ac:dyDescent="0.25">
      <c r="A58" s="32" t="s">
        <v>1</v>
      </c>
      <c r="B58" s="40"/>
      <c r="C58" s="40"/>
      <c r="D58" s="40"/>
      <c r="E58" s="40"/>
      <c r="F58" s="40"/>
      <c r="G58" s="40"/>
      <c r="H58" s="40"/>
      <c r="I58" s="41"/>
    </row>
    <row r="59" spans="1:9" ht="142.5" customHeight="1" x14ac:dyDescent="0.25">
      <c r="A59" s="30">
        <v>425</v>
      </c>
      <c r="B59" s="4" t="s">
        <v>65</v>
      </c>
      <c r="C59" s="32">
        <v>28228.97</v>
      </c>
      <c r="D59" s="32">
        <v>28116.23</v>
      </c>
      <c r="E59" s="32">
        <v>31173.49</v>
      </c>
      <c r="F59" s="32">
        <v>35199.4</v>
      </c>
      <c r="G59" s="32">
        <v>34587.480000000003</v>
      </c>
      <c r="H59" s="32">
        <v>36287.519999999997</v>
      </c>
      <c r="I59" s="32">
        <f>H59+G59+F59+E59+D59+C59</f>
        <v>193593.09</v>
      </c>
    </row>
    <row r="60" spans="1:9" ht="111.75" customHeight="1" x14ac:dyDescent="0.25">
      <c r="A60" s="31"/>
      <c r="B60" s="6" t="s">
        <v>38</v>
      </c>
      <c r="C60" s="32"/>
      <c r="D60" s="32"/>
      <c r="E60" s="32"/>
      <c r="F60" s="32"/>
      <c r="G60" s="32"/>
      <c r="H60" s="32"/>
      <c r="I60" s="32"/>
    </row>
    <row r="61" spans="1:9" ht="187.5" customHeight="1" x14ac:dyDescent="0.25">
      <c r="A61" s="30">
        <v>426</v>
      </c>
      <c r="B61" s="4" t="s">
        <v>66</v>
      </c>
      <c r="C61" s="32">
        <v>16465.25</v>
      </c>
      <c r="D61" s="32">
        <v>16389.12</v>
      </c>
      <c r="E61" s="32">
        <v>19336.25</v>
      </c>
      <c r="F61" s="32">
        <v>23473</v>
      </c>
      <c r="G61" s="32">
        <v>22727.5</v>
      </c>
      <c r="H61" s="32">
        <v>23502</v>
      </c>
      <c r="I61" s="32">
        <f>H61+G61+F61+E61+D61+C61</f>
        <v>121893.12</v>
      </c>
    </row>
    <row r="62" spans="1:9" ht="12.75" customHeight="1" x14ac:dyDescent="0.25">
      <c r="A62" s="31"/>
      <c r="B62" s="6"/>
      <c r="C62" s="32"/>
      <c r="D62" s="32"/>
      <c r="E62" s="32"/>
      <c r="F62" s="32"/>
      <c r="G62" s="32"/>
      <c r="H62" s="32"/>
      <c r="I62" s="32"/>
    </row>
    <row r="63" spans="1:9" ht="46.5" customHeight="1" x14ac:dyDescent="0.25">
      <c r="A63" s="30">
        <v>429</v>
      </c>
      <c r="B63" s="4" t="s">
        <v>6</v>
      </c>
      <c r="C63" s="32">
        <v>17034.900000000001</v>
      </c>
      <c r="D63" s="32">
        <v>16985.400000000001</v>
      </c>
      <c r="E63" s="32">
        <v>17934.5</v>
      </c>
      <c r="F63" s="32">
        <v>19792.8</v>
      </c>
      <c r="G63" s="32">
        <v>19425.900000000001</v>
      </c>
      <c r="H63" s="32">
        <v>20329.8</v>
      </c>
      <c r="I63" s="32">
        <f t="shared" ref="I63" si="6">H63+G63+F63+E63+D63+C63</f>
        <v>111503.29999999999</v>
      </c>
    </row>
    <row r="64" spans="1:9" ht="60.75" customHeight="1" x14ac:dyDescent="0.25">
      <c r="A64" s="31"/>
      <c r="B64" s="6" t="s">
        <v>67</v>
      </c>
      <c r="C64" s="32"/>
      <c r="D64" s="32"/>
      <c r="E64" s="32"/>
      <c r="F64" s="32"/>
      <c r="G64" s="32"/>
      <c r="H64" s="32"/>
      <c r="I64" s="32"/>
    </row>
    <row r="65" spans="1:9" ht="57.75" customHeight="1" x14ac:dyDescent="0.25">
      <c r="A65" s="30">
        <v>444</v>
      </c>
      <c r="B65" s="4" t="s">
        <v>7</v>
      </c>
      <c r="C65" s="32">
        <v>26053.200000000001</v>
      </c>
      <c r="D65" s="32">
        <v>25960.799999999999</v>
      </c>
      <c r="E65" s="32">
        <v>28455.9</v>
      </c>
      <c r="F65" s="32">
        <v>31661.1</v>
      </c>
      <c r="G65" s="32">
        <v>31189.05</v>
      </c>
      <c r="H65" s="32">
        <v>32749.200000000001</v>
      </c>
      <c r="I65" s="32">
        <f t="shared" ref="I65" si="7">H65+G65+F65+E65+D65+C65</f>
        <v>176069.25</v>
      </c>
    </row>
    <row r="66" spans="1:9" ht="54" customHeight="1" x14ac:dyDescent="0.25">
      <c r="A66" s="31"/>
      <c r="B66" s="6" t="s">
        <v>68</v>
      </c>
      <c r="C66" s="32"/>
      <c r="D66" s="32"/>
      <c r="E66" s="32"/>
      <c r="F66" s="32"/>
      <c r="G66" s="32"/>
      <c r="H66" s="32"/>
      <c r="I66" s="32"/>
    </row>
    <row r="67" spans="1:9" ht="55.5" customHeight="1" x14ac:dyDescent="0.25">
      <c r="A67" s="30">
        <v>445</v>
      </c>
      <c r="B67" s="4" t="s">
        <v>8</v>
      </c>
      <c r="C67" s="32">
        <v>16611.71</v>
      </c>
      <c r="D67" s="32">
        <v>15628.98</v>
      </c>
      <c r="E67" s="32">
        <v>16886.580000000002</v>
      </c>
      <c r="F67" s="32">
        <v>18611.95</v>
      </c>
      <c r="G67" s="32">
        <v>18347.349999999999</v>
      </c>
      <c r="H67" s="32">
        <v>19233.28</v>
      </c>
      <c r="I67" s="32">
        <f t="shared" ref="I67:I81" si="8">H67+G67+F67+E67+D67+C67</f>
        <v>105319.85</v>
      </c>
    </row>
    <row r="68" spans="1:9" ht="75" customHeight="1" x14ac:dyDescent="0.25">
      <c r="A68" s="31"/>
      <c r="B68" s="6" t="s">
        <v>69</v>
      </c>
      <c r="C68" s="32"/>
      <c r="D68" s="32"/>
      <c r="E68" s="32"/>
      <c r="F68" s="32"/>
      <c r="G68" s="32"/>
      <c r="H68" s="32"/>
      <c r="I68" s="32"/>
    </row>
    <row r="69" spans="1:9" ht="114" customHeight="1" x14ac:dyDescent="0.25">
      <c r="A69" s="30">
        <v>453</v>
      </c>
      <c r="B69" s="4" t="s">
        <v>70</v>
      </c>
      <c r="C69" s="32">
        <v>26890.52</v>
      </c>
      <c r="D69" s="32">
        <v>26890.52</v>
      </c>
      <c r="E69" s="32">
        <v>27123</v>
      </c>
      <c r="F69" s="32">
        <v>29214.81</v>
      </c>
      <c r="G69" s="32">
        <v>28470.03</v>
      </c>
      <c r="H69" s="32">
        <v>29704.94</v>
      </c>
      <c r="I69" s="32">
        <f t="shared" si="8"/>
        <v>168293.81999999998</v>
      </c>
    </row>
    <row r="70" spans="1:9" ht="129" customHeight="1" x14ac:dyDescent="0.25">
      <c r="A70" s="31"/>
      <c r="B70" s="6" t="s">
        <v>71</v>
      </c>
      <c r="C70" s="32"/>
      <c r="D70" s="32"/>
      <c r="E70" s="32"/>
      <c r="F70" s="32"/>
      <c r="G70" s="32"/>
      <c r="H70" s="32"/>
      <c r="I70" s="32"/>
    </row>
    <row r="71" spans="1:9" ht="92.25" customHeight="1" x14ac:dyDescent="0.25">
      <c r="A71" s="30">
        <v>480</v>
      </c>
      <c r="B71" s="4" t="s">
        <v>72</v>
      </c>
      <c r="C71" s="32">
        <v>33221.57</v>
      </c>
      <c r="D71" s="32">
        <v>33221.57</v>
      </c>
      <c r="E71" s="32">
        <v>33378.660000000003</v>
      </c>
      <c r="F71" s="32">
        <v>36352.980000000003</v>
      </c>
      <c r="G71" s="32">
        <v>35554.76</v>
      </c>
      <c r="H71" s="32">
        <v>37108.75</v>
      </c>
      <c r="I71" s="32">
        <f t="shared" si="8"/>
        <v>208838.29000000004</v>
      </c>
    </row>
    <row r="72" spans="1:9" ht="78" customHeight="1" x14ac:dyDescent="0.25">
      <c r="A72" s="31"/>
      <c r="B72" s="6" t="s">
        <v>73</v>
      </c>
      <c r="C72" s="32"/>
      <c r="D72" s="32"/>
      <c r="E72" s="32"/>
      <c r="F72" s="32"/>
      <c r="G72" s="32"/>
      <c r="H72" s="32"/>
      <c r="I72" s="32"/>
    </row>
    <row r="73" spans="1:9" ht="119.25" customHeight="1" x14ac:dyDescent="0.25">
      <c r="A73" s="30">
        <v>486</v>
      </c>
      <c r="B73" s="4" t="s">
        <v>39</v>
      </c>
      <c r="C73" s="32">
        <v>23222.85</v>
      </c>
      <c r="D73" s="32">
        <v>23222.85</v>
      </c>
      <c r="E73" s="32">
        <v>22413.68</v>
      </c>
      <c r="F73" s="32">
        <v>23624.18</v>
      </c>
      <c r="G73" s="32">
        <v>22906.82</v>
      </c>
      <c r="H73" s="32">
        <v>23735.05</v>
      </c>
      <c r="I73" s="32">
        <f t="shared" si="8"/>
        <v>139125.43</v>
      </c>
    </row>
    <row r="74" spans="1:9" ht="31.5" customHeight="1" x14ac:dyDescent="0.25">
      <c r="A74" s="31"/>
      <c r="B74" s="6"/>
      <c r="C74" s="32"/>
      <c r="D74" s="32"/>
      <c r="E74" s="32"/>
      <c r="F74" s="32"/>
      <c r="G74" s="32"/>
      <c r="H74" s="32"/>
      <c r="I74" s="32"/>
    </row>
    <row r="75" spans="1:9" ht="64.5" customHeight="1" x14ac:dyDescent="0.25">
      <c r="A75" s="30">
        <v>508</v>
      </c>
      <c r="B75" s="4" t="s">
        <v>74</v>
      </c>
      <c r="C75" s="32">
        <v>11425.05</v>
      </c>
      <c r="D75" s="32">
        <v>10349.31</v>
      </c>
      <c r="E75" s="32">
        <v>10489.5</v>
      </c>
      <c r="F75" s="32">
        <v>10839.15</v>
      </c>
      <c r="G75" s="32">
        <v>10489.5</v>
      </c>
      <c r="H75" s="32">
        <v>10839.15</v>
      </c>
      <c r="I75" s="32">
        <f t="shared" si="8"/>
        <v>64431.66</v>
      </c>
    </row>
    <row r="76" spans="1:9" ht="80.25" customHeight="1" x14ac:dyDescent="0.25">
      <c r="A76" s="31"/>
      <c r="B76" s="6" t="s">
        <v>75</v>
      </c>
      <c r="C76" s="32"/>
      <c r="D76" s="32"/>
      <c r="E76" s="32"/>
      <c r="F76" s="32"/>
      <c r="G76" s="32"/>
      <c r="H76" s="32"/>
      <c r="I76" s="32"/>
    </row>
    <row r="77" spans="1:9" ht="81.75" customHeight="1" x14ac:dyDescent="0.25">
      <c r="A77" s="30">
        <v>509</v>
      </c>
      <c r="B77" s="4" t="s">
        <v>9</v>
      </c>
      <c r="C77" s="32">
        <v>10349.31</v>
      </c>
      <c r="D77" s="32">
        <v>10349.31</v>
      </c>
      <c r="E77" s="32">
        <v>9966.34</v>
      </c>
      <c r="F77" s="32">
        <v>10461.07</v>
      </c>
      <c r="G77" s="32">
        <v>10152.56</v>
      </c>
      <c r="H77" s="32">
        <v>10532.85</v>
      </c>
      <c r="I77" s="32">
        <f t="shared" si="8"/>
        <v>61811.439999999995</v>
      </c>
    </row>
    <row r="78" spans="1:9" ht="89.25" customHeight="1" x14ac:dyDescent="0.25">
      <c r="A78" s="31"/>
      <c r="B78" s="6" t="s">
        <v>76</v>
      </c>
      <c r="C78" s="32"/>
      <c r="D78" s="32"/>
      <c r="E78" s="32"/>
      <c r="F78" s="32"/>
      <c r="G78" s="32"/>
      <c r="H78" s="32"/>
      <c r="I78" s="32"/>
    </row>
    <row r="79" spans="1:9" ht="170.25" customHeight="1" x14ac:dyDescent="0.25">
      <c r="A79" s="30">
        <v>510</v>
      </c>
      <c r="B79" s="4" t="s">
        <v>40</v>
      </c>
      <c r="C79" s="32">
        <v>64701.82</v>
      </c>
      <c r="D79" s="32">
        <v>64515.77</v>
      </c>
      <c r="E79" s="32">
        <v>66143.17</v>
      </c>
      <c r="F79" s="32">
        <v>71893.289999999994</v>
      </c>
      <c r="G79" s="32">
        <v>70265.460000000006</v>
      </c>
      <c r="H79" s="32">
        <v>73297.16</v>
      </c>
      <c r="I79" s="32">
        <f t="shared" si="8"/>
        <v>410816.67</v>
      </c>
    </row>
    <row r="80" spans="1:9" ht="123.75" customHeight="1" x14ac:dyDescent="0.25">
      <c r="A80" s="31"/>
      <c r="B80" s="6" t="s">
        <v>77</v>
      </c>
      <c r="C80" s="32"/>
      <c r="D80" s="32"/>
      <c r="E80" s="32"/>
      <c r="F80" s="32"/>
      <c r="G80" s="32"/>
      <c r="H80" s="32"/>
      <c r="I80" s="32"/>
    </row>
    <row r="81" spans="1:9" ht="131.25" customHeight="1" x14ac:dyDescent="0.25">
      <c r="A81" s="30">
        <v>511</v>
      </c>
      <c r="B81" s="4" t="s">
        <v>10</v>
      </c>
      <c r="C81" s="32">
        <v>23728.26</v>
      </c>
      <c r="D81" s="32">
        <v>23656.26</v>
      </c>
      <c r="E81" s="32">
        <v>24800.400000000001</v>
      </c>
      <c r="F81" s="32">
        <v>26954.26</v>
      </c>
      <c r="G81" s="32">
        <v>26365.200000000001</v>
      </c>
      <c r="H81" s="32">
        <v>27516.66</v>
      </c>
      <c r="I81" s="32">
        <f t="shared" si="8"/>
        <v>153021.03999999998</v>
      </c>
    </row>
    <row r="82" spans="1:9" ht="118.5" customHeight="1" x14ac:dyDescent="0.25">
      <c r="A82" s="31"/>
      <c r="B82" s="6" t="s">
        <v>78</v>
      </c>
      <c r="C82" s="32"/>
      <c r="D82" s="32"/>
      <c r="E82" s="32"/>
      <c r="F82" s="32"/>
      <c r="G82" s="32"/>
      <c r="H82" s="32"/>
      <c r="I82" s="32"/>
    </row>
    <row r="83" spans="1:9" ht="27.75" customHeight="1" x14ac:dyDescent="0.25">
      <c r="A83" s="26"/>
      <c r="B83" s="27"/>
      <c r="C83" s="21"/>
      <c r="D83" s="21"/>
      <c r="E83" s="21"/>
      <c r="F83" s="21"/>
      <c r="G83" s="21"/>
      <c r="H83" s="21"/>
      <c r="I83" s="29">
        <f>I81+I79+I77+I75+I73+I71+I69+I67+I65+I63+I61+I59</f>
        <v>1914716.9600000002</v>
      </c>
    </row>
    <row r="84" spans="1:9" ht="32.25" customHeight="1" x14ac:dyDescent="0.25">
      <c r="A84" s="32" t="s">
        <v>2</v>
      </c>
      <c r="B84" s="40"/>
      <c r="C84" s="40"/>
      <c r="D84" s="40"/>
      <c r="E84" s="40"/>
      <c r="F84" s="40"/>
      <c r="G84" s="40"/>
      <c r="H84" s="40"/>
      <c r="I84" s="41"/>
    </row>
    <row r="85" spans="1:9" ht="241.5" customHeight="1" x14ac:dyDescent="0.25">
      <c r="A85" s="33">
        <v>408</v>
      </c>
      <c r="B85" s="7" t="s">
        <v>29</v>
      </c>
      <c r="C85" s="35">
        <v>71553.31</v>
      </c>
      <c r="D85" s="35">
        <v>71553.31</v>
      </c>
      <c r="E85" s="35">
        <v>66563.14</v>
      </c>
      <c r="F85" s="35">
        <v>68781.91</v>
      </c>
      <c r="G85" s="35">
        <v>66563.14</v>
      </c>
      <c r="H85" s="35">
        <v>68781.91</v>
      </c>
      <c r="I85" s="35">
        <f>H85+G85+F85+E85+D85+C85</f>
        <v>413796.72</v>
      </c>
    </row>
    <row r="86" spans="1:9" ht="226.5" customHeight="1" x14ac:dyDescent="0.25">
      <c r="A86" s="34"/>
      <c r="B86" s="8" t="s">
        <v>30</v>
      </c>
      <c r="C86" s="35"/>
      <c r="D86" s="35"/>
      <c r="E86" s="35"/>
      <c r="F86" s="35"/>
      <c r="G86" s="35"/>
      <c r="H86" s="35"/>
      <c r="I86" s="35"/>
    </row>
    <row r="87" spans="1:9" ht="49.5" customHeight="1" x14ac:dyDescent="0.25">
      <c r="A87" s="30">
        <v>409</v>
      </c>
      <c r="B87" s="9" t="s">
        <v>33</v>
      </c>
      <c r="C87" s="32">
        <v>16065.46</v>
      </c>
      <c r="D87" s="32">
        <v>16065.46</v>
      </c>
      <c r="E87" s="32">
        <v>16975.060000000001</v>
      </c>
      <c r="F87" s="32">
        <v>18702.93</v>
      </c>
      <c r="G87" s="32">
        <v>18337.2</v>
      </c>
      <c r="H87" s="32">
        <v>19182.13</v>
      </c>
      <c r="I87" s="32">
        <f>H87+G87+F87+E87+D87+C87</f>
        <v>105328.23999999999</v>
      </c>
    </row>
    <row r="88" spans="1:9" ht="66.75" customHeight="1" x14ac:dyDescent="0.25">
      <c r="A88" s="31"/>
      <c r="B88" s="10" t="s">
        <v>79</v>
      </c>
      <c r="C88" s="32"/>
      <c r="D88" s="32"/>
      <c r="E88" s="32"/>
      <c r="F88" s="32"/>
      <c r="G88" s="32"/>
      <c r="H88" s="32"/>
      <c r="I88" s="32"/>
    </row>
    <row r="89" spans="1:9" ht="84" customHeight="1" x14ac:dyDescent="0.25">
      <c r="A89" s="30">
        <v>410</v>
      </c>
      <c r="B89" s="9" t="s">
        <v>32</v>
      </c>
      <c r="C89" s="32">
        <v>15762.4</v>
      </c>
      <c r="D89" s="32">
        <v>15762.4</v>
      </c>
      <c r="E89" s="32">
        <v>16153.38</v>
      </c>
      <c r="F89" s="32">
        <v>17713.23</v>
      </c>
      <c r="G89" s="32">
        <v>17349.41</v>
      </c>
      <c r="H89" s="32">
        <v>18093.900000000001</v>
      </c>
      <c r="I89" s="32">
        <f t="shared" ref="I89" si="9">H89+G89+F89+E89+D89+C89</f>
        <v>100834.71999999999</v>
      </c>
    </row>
    <row r="90" spans="1:9" ht="15.75" customHeight="1" x14ac:dyDescent="0.25">
      <c r="A90" s="31"/>
      <c r="B90" s="10"/>
      <c r="C90" s="32"/>
      <c r="D90" s="32"/>
      <c r="E90" s="32"/>
      <c r="F90" s="32"/>
      <c r="G90" s="32"/>
      <c r="H90" s="32"/>
      <c r="I90" s="32"/>
    </row>
    <row r="91" spans="1:9" ht="131.25" customHeight="1" x14ac:dyDescent="0.25">
      <c r="A91" s="30">
        <v>411</v>
      </c>
      <c r="B91" s="9" t="s">
        <v>80</v>
      </c>
      <c r="C91" s="32">
        <v>11020.34</v>
      </c>
      <c r="D91" s="32">
        <v>11020.34</v>
      </c>
      <c r="E91" s="32">
        <v>10288.02</v>
      </c>
      <c r="F91" s="32">
        <v>10591.78</v>
      </c>
      <c r="G91" s="32">
        <v>10273.69</v>
      </c>
      <c r="H91" s="32">
        <v>10634.78</v>
      </c>
      <c r="I91" s="32">
        <f t="shared" ref="I91:I103" si="10">H91+G91+F91+E91+D91+C91</f>
        <v>63828.95</v>
      </c>
    </row>
    <row r="92" spans="1:9" ht="106.5" customHeight="1" x14ac:dyDescent="0.25">
      <c r="A92" s="31"/>
      <c r="B92" s="10" t="s">
        <v>87</v>
      </c>
      <c r="C92" s="32"/>
      <c r="D92" s="32"/>
      <c r="E92" s="32"/>
      <c r="F92" s="32"/>
      <c r="G92" s="32"/>
      <c r="H92" s="32"/>
      <c r="I92" s="32"/>
    </row>
    <row r="93" spans="1:9" ht="126" customHeight="1" x14ac:dyDescent="0.25">
      <c r="A93" s="30">
        <v>413</v>
      </c>
      <c r="B93" s="4" t="s">
        <v>11</v>
      </c>
      <c r="C93" s="32">
        <v>49940</v>
      </c>
      <c r="D93" s="32">
        <v>49775.42</v>
      </c>
      <c r="E93" s="32">
        <v>55225.14</v>
      </c>
      <c r="F93" s="32">
        <v>61918.85</v>
      </c>
      <c r="G93" s="32">
        <v>61076.85</v>
      </c>
      <c r="H93" s="32">
        <v>64187.42</v>
      </c>
      <c r="I93" s="32">
        <f t="shared" si="10"/>
        <v>342123.68</v>
      </c>
    </row>
    <row r="94" spans="1:9" ht="125.25" customHeight="1" x14ac:dyDescent="0.25">
      <c r="A94" s="31"/>
      <c r="B94" s="6" t="s">
        <v>81</v>
      </c>
      <c r="C94" s="32"/>
      <c r="D94" s="32"/>
      <c r="E94" s="32"/>
      <c r="F94" s="32"/>
      <c r="G94" s="32"/>
      <c r="H94" s="32"/>
      <c r="I94" s="32"/>
    </row>
    <row r="95" spans="1:9" ht="65.25" customHeight="1" x14ac:dyDescent="0.25">
      <c r="A95" s="30">
        <v>420</v>
      </c>
      <c r="B95" s="4" t="s">
        <v>12</v>
      </c>
      <c r="C95" s="32">
        <v>17808.45</v>
      </c>
      <c r="D95" s="32">
        <v>17738.05</v>
      </c>
      <c r="E95" s="32">
        <v>18207.080000000002</v>
      </c>
      <c r="F95" s="32">
        <v>19686.62</v>
      </c>
      <c r="G95" s="32">
        <v>19322.97</v>
      </c>
      <c r="H95" s="32">
        <v>20215.77</v>
      </c>
      <c r="I95" s="32">
        <f t="shared" si="10"/>
        <v>112978.94</v>
      </c>
    </row>
    <row r="96" spans="1:9" ht="21.75" customHeight="1" x14ac:dyDescent="0.25">
      <c r="A96" s="31"/>
      <c r="B96" s="6"/>
      <c r="C96" s="32"/>
      <c r="D96" s="32"/>
      <c r="E96" s="32"/>
      <c r="F96" s="32"/>
      <c r="G96" s="32"/>
      <c r="H96" s="32"/>
      <c r="I96" s="32"/>
    </row>
    <row r="97" spans="1:9" ht="109.5" customHeight="1" x14ac:dyDescent="0.25">
      <c r="A97" s="30">
        <v>423</v>
      </c>
      <c r="B97" s="4" t="s">
        <v>82</v>
      </c>
      <c r="C97" s="32">
        <v>14728.16</v>
      </c>
      <c r="D97" s="32">
        <v>14728.16</v>
      </c>
      <c r="E97" s="32">
        <v>14429.98</v>
      </c>
      <c r="F97" s="32">
        <v>14908.17</v>
      </c>
      <c r="G97" s="32">
        <v>14488.08</v>
      </c>
      <c r="H97" s="32">
        <v>15052.86</v>
      </c>
      <c r="I97" s="32">
        <f t="shared" si="10"/>
        <v>88335.41</v>
      </c>
    </row>
    <row r="98" spans="1:9" ht="21" customHeight="1" x14ac:dyDescent="0.25">
      <c r="A98" s="31"/>
      <c r="B98" s="6"/>
      <c r="C98" s="32"/>
      <c r="D98" s="32"/>
      <c r="E98" s="32"/>
      <c r="F98" s="32"/>
      <c r="G98" s="32"/>
      <c r="H98" s="32"/>
      <c r="I98" s="32"/>
    </row>
    <row r="99" spans="1:9" ht="87.75" customHeight="1" x14ac:dyDescent="0.25">
      <c r="A99" s="30">
        <v>424</v>
      </c>
      <c r="B99" s="4" t="s">
        <v>13</v>
      </c>
      <c r="C99" s="32">
        <v>15542.61</v>
      </c>
      <c r="D99" s="32">
        <v>15490.87</v>
      </c>
      <c r="E99" s="32">
        <v>16067.41</v>
      </c>
      <c r="F99" s="32">
        <v>17500.16</v>
      </c>
      <c r="G99" s="32">
        <v>17009.04</v>
      </c>
      <c r="H99" s="32">
        <v>17673.34</v>
      </c>
      <c r="I99" s="32">
        <f t="shared" si="10"/>
        <v>99283.430000000008</v>
      </c>
    </row>
    <row r="100" spans="1:9" ht="9.75" customHeight="1" x14ac:dyDescent="0.25">
      <c r="A100" s="31"/>
      <c r="B100" s="6"/>
      <c r="C100" s="32"/>
      <c r="D100" s="32"/>
      <c r="E100" s="32"/>
      <c r="F100" s="32"/>
      <c r="G100" s="32"/>
      <c r="H100" s="32"/>
      <c r="I100" s="32"/>
    </row>
    <row r="101" spans="1:9" ht="103.5" customHeight="1" x14ac:dyDescent="0.25">
      <c r="A101" s="30">
        <v>524</v>
      </c>
      <c r="B101" s="4" t="s">
        <v>83</v>
      </c>
      <c r="C101" s="32">
        <v>24602.57</v>
      </c>
      <c r="D101" s="32">
        <v>24598.45</v>
      </c>
      <c r="E101" s="32">
        <v>23648.05</v>
      </c>
      <c r="F101" s="32">
        <v>24472.68</v>
      </c>
      <c r="G101" s="32">
        <v>23795.57</v>
      </c>
      <c r="H101" s="32">
        <v>24751.25</v>
      </c>
      <c r="I101" s="32">
        <f t="shared" si="10"/>
        <v>145868.57</v>
      </c>
    </row>
    <row r="102" spans="1:9" ht="89.25" customHeight="1" x14ac:dyDescent="0.25">
      <c r="A102" s="31"/>
      <c r="B102" s="6" t="s">
        <v>84</v>
      </c>
      <c r="C102" s="32"/>
      <c r="D102" s="32"/>
      <c r="E102" s="32"/>
      <c r="F102" s="32"/>
      <c r="G102" s="32"/>
      <c r="H102" s="32"/>
      <c r="I102" s="32"/>
    </row>
    <row r="103" spans="1:9" ht="117.75" customHeight="1" x14ac:dyDescent="0.25">
      <c r="A103" s="30">
        <v>582</v>
      </c>
      <c r="B103" s="4" t="s">
        <v>14</v>
      </c>
      <c r="C103" s="32">
        <v>74658.33</v>
      </c>
      <c r="D103" s="32">
        <v>74658.33</v>
      </c>
      <c r="E103" s="32">
        <v>72979.16</v>
      </c>
      <c r="F103" s="32">
        <v>77416.66</v>
      </c>
      <c r="G103" s="32">
        <v>75337.5</v>
      </c>
      <c r="H103" s="32">
        <v>78179.16</v>
      </c>
      <c r="I103" s="32">
        <f t="shared" si="10"/>
        <v>453229.14</v>
      </c>
    </row>
    <row r="104" spans="1:9" ht="112.5" customHeight="1" x14ac:dyDescent="0.25">
      <c r="A104" s="31"/>
      <c r="B104" s="6" t="s">
        <v>85</v>
      </c>
      <c r="C104" s="32"/>
      <c r="D104" s="32"/>
      <c r="E104" s="32"/>
      <c r="F104" s="32"/>
      <c r="G104" s="32"/>
      <c r="H104" s="32"/>
      <c r="I104" s="32"/>
    </row>
    <row r="105" spans="1:9" ht="22.5" customHeight="1" x14ac:dyDescent="0.25">
      <c r="I105" s="28">
        <f>I103+I101+I99+I97+I95+I93+I91+I89+I87+I85</f>
        <v>1925607.7999999998</v>
      </c>
    </row>
    <row r="108" spans="1:9" x14ac:dyDescent="0.25">
      <c r="B108" s="49" t="s">
        <v>96</v>
      </c>
      <c r="C108" s="48">
        <f>I105+I83+I57+I45+I33</f>
        <v>7987502.1299999999</v>
      </c>
      <c r="D108" s="48"/>
    </row>
    <row r="109" spans="1:9" x14ac:dyDescent="0.25">
      <c r="B109" s="49"/>
      <c r="C109" s="48"/>
      <c r="D109" s="48"/>
    </row>
  </sheetData>
  <autoFilter ref="A5:C104"/>
  <mergeCells count="370">
    <mergeCell ref="A2:I2"/>
    <mergeCell ref="A1:I1"/>
    <mergeCell ref="C108:D109"/>
    <mergeCell ref="B108:B109"/>
    <mergeCell ref="I103:I104"/>
    <mergeCell ref="D103:D104"/>
    <mergeCell ref="E103:E104"/>
    <mergeCell ref="F103:F104"/>
    <mergeCell ref="G103:G104"/>
    <mergeCell ref="H103:H104"/>
    <mergeCell ref="I99:I100"/>
    <mergeCell ref="D101:D102"/>
    <mergeCell ref="E101:E102"/>
    <mergeCell ref="F101:F102"/>
    <mergeCell ref="G101:G102"/>
    <mergeCell ref="H101:H102"/>
    <mergeCell ref="I101:I102"/>
    <mergeCell ref="D99:D100"/>
    <mergeCell ref="E99:E100"/>
    <mergeCell ref="F99:F100"/>
    <mergeCell ref="G99:G100"/>
    <mergeCell ref="H99:H100"/>
    <mergeCell ref="I95:I96"/>
    <mergeCell ref="D97:D98"/>
    <mergeCell ref="E97:E98"/>
    <mergeCell ref="F97:F98"/>
    <mergeCell ref="G97:G98"/>
    <mergeCell ref="H97:H98"/>
    <mergeCell ref="I97:I98"/>
    <mergeCell ref="D95:D96"/>
    <mergeCell ref="E95:E96"/>
    <mergeCell ref="F95:F96"/>
    <mergeCell ref="G95:G96"/>
    <mergeCell ref="H95:H96"/>
    <mergeCell ref="I91:I92"/>
    <mergeCell ref="D93:D94"/>
    <mergeCell ref="E93:E94"/>
    <mergeCell ref="F93:F94"/>
    <mergeCell ref="G93:G94"/>
    <mergeCell ref="H93:H94"/>
    <mergeCell ref="I93:I94"/>
    <mergeCell ref="D91:D92"/>
    <mergeCell ref="E91:E92"/>
    <mergeCell ref="F91:F92"/>
    <mergeCell ref="G91:G92"/>
    <mergeCell ref="H91:H92"/>
    <mergeCell ref="I87:I88"/>
    <mergeCell ref="D89:D90"/>
    <mergeCell ref="E89:E90"/>
    <mergeCell ref="F89:F90"/>
    <mergeCell ref="G89:G90"/>
    <mergeCell ref="H89:H90"/>
    <mergeCell ref="I89:I90"/>
    <mergeCell ref="D87:D88"/>
    <mergeCell ref="E87:E88"/>
    <mergeCell ref="F87:F88"/>
    <mergeCell ref="G87:G88"/>
    <mergeCell ref="H87:H88"/>
    <mergeCell ref="I81:I82"/>
    <mergeCell ref="A84:I84"/>
    <mergeCell ref="D85:D86"/>
    <mergeCell ref="E85:E86"/>
    <mergeCell ref="F85:F86"/>
    <mergeCell ref="G85:G86"/>
    <mergeCell ref="H85:H86"/>
    <mergeCell ref="I85:I86"/>
    <mergeCell ref="D81:D82"/>
    <mergeCell ref="E81:E82"/>
    <mergeCell ref="F81:F82"/>
    <mergeCell ref="G81:G82"/>
    <mergeCell ref="H81:H82"/>
    <mergeCell ref="A85:A86"/>
    <mergeCell ref="C85:C86"/>
    <mergeCell ref="I77:I78"/>
    <mergeCell ref="D79:D80"/>
    <mergeCell ref="E79:E80"/>
    <mergeCell ref="F79:F80"/>
    <mergeCell ref="G79:G80"/>
    <mergeCell ref="H79:H80"/>
    <mergeCell ref="I79:I80"/>
    <mergeCell ref="D77:D78"/>
    <mergeCell ref="E77:E78"/>
    <mergeCell ref="F77:F78"/>
    <mergeCell ref="G77:G78"/>
    <mergeCell ref="H77:H78"/>
    <mergeCell ref="I73:I74"/>
    <mergeCell ref="D75:D76"/>
    <mergeCell ref="E75:E76"/>
    <mergeCell ref="F75:F76"/>
    <mergeCell ref="G75:G76"/>
    <mergeCell ref="H75:H76"/>
    <mergeCell ref="I75:I76"/>
    <mergeCell ref="D73:D74"/>
    <mergeCell ref="E73:E74"/>
    <mergeCell ref="F73:F74"/>
    <mergeCell ref="G73:G74"/>
    <mergeCell ref="H73:H74"/>
    <mergeCell ref="I69:I70"/>
    <mergeCell ref="D71:D72"/>
    <mergeCell ref="E71:E72"/>
    <mergeCell ref="F71:F72"/>
    <mergeCell ref="G71:G72"/>
    <mergeCell ref="H71:H72"/>
    <mergeCell ref="I71:I72"/>
    <mergeCell ref="D69:D70"/>
    <mergeCell ref="E69:E70"/>
    <mergeCell ref="F69:F70"/>
    <mergeCell ref="G69:G70"/>
    <mergeCell ref="H69:H70"/>
    <mergeCell ref="I65:I66"/>
    <mergeCell ref="D67:D68"/>
    <mergeCell ref="E67:E68"/>
    <mergeCell ref="F67:F68"/>
    <mergeCell ref="G67:G68"/>
    <mergeCell ref="H67:H68"/>
    <mergeCell ref="I67:I68"/>
    <mergeCell ref="D65:D66"/>
    <mergeCell ref="E65:E66"/>
    <mergeCell ref="F65:F66"/>
    <mergeCell ref="G65:G66"/>
    <mergeCell ref="H65:H66"/>
    <mergeCell ref="G61:G62"/>
    <mergeCell ref="H61:H62"/>
    <mergeCell ref="I61:I62"/>
    <mergeCell ref="D63:D64"/>
    <mergeCell ref="E63:E64"/>
    <mergeCell ref="F63:F64"/>
    <mergeCell ref="G63:G64"/>
    <mergeCell ref="H63:H64"/>
    <mergeCell ref="I63:I64"/>
    <mergeCell ref="I53:I54"/>
    <mergeCell ref="D55:D56"/>
    <mergeCell ref="E55:E56"/>
    <mergeCell ref="F55:F56"/>
    <mergeCell ref="G55:G56"/>
    <mergeCell ref="H55:H56"/>
    <mergeCell ref="I55:I56"/>
    <mergeCell ref="D53:D54"/>
    <mergeCell ref="E53:E54"/>
    <mergeCell ref="F53:F54"/>
    <mergeCell ref="G53:G54"/>
    <mergeCell ref="H53:H54"/>
    <mergeCell ref="I49:I50"/>
    <mergeCell ref="D51:D52"/>
    <mergeCell ref="E51:E52"/>
    <mergeCell ref="F51:F52"/>
    <mergeCell ref="G51:G52"/>
    <mergeCell ref="H51:H52"/>
    <mergeCell ref="I51:I52"/>
    <mergeCell ref="D49:D50"/>
    <mergeCell ref="E49:E50"/>
    <mergeCell ref="F49:F50"/>
    <mergeCell ref="G49:G50"/>
    <mergeCell ref="H49:H50"/>
    <mergeCell ref="I43:I44"/>
    <mergeCell ref="A46:I46"/>
    <mergeCell ref="D47:D48"/>
    <mergeCell ref="E47:E48"/>
    <mergeCell ref="F47:F48"/>
    <mergeCell ref="G47:G48"/>
    <mergeCell ref="H47:H48"/>
    <mergeCell ref="I47:I48"/>
    <mergeCell ref="D43:D44"/>
    <mergeCell ref="E43:E44"/>
    <mergeCell ref="F43:F44"/>
    <mergeCell ref="G43:G44"/>
    <mergeCell ref="H43:H44"/>
    <mergeCell ref="A43:A44"/>
    <mergeCell ref="C43:C44"/>
    <mergeCell ref="I39:I40"/>
    <mergeCell ref="D41:D42"/>
    <mergeCell ref="E41:E42"/>
    <mergeCell ref="F41:F42"/>
    <mergeCell ref="G41:G42"/>
    <mergeCell ref="H41:H42"/>
    <mergeCell ref="I41:I42"/>
    <mergeCell ref="D39:D40"/>
    <mergeCell ref="E39:E40"/>
    <mergeCell ref="F39:F40"/>
    <mergeCell ref="G39:G40"/>
    <mergeCell ref="H39:H40"/>
    <mergeCell ref="G35:G36"/>
    <mergeCell ref="H35:H36"/>
    <mergeCell ref="I35:I36"/>
    <mergeCell ref="D37:D38"/>
    <mergeCell ref="E37:E38"/>
    <mergeCell ref="F37:F38"/>
    <mergeCell ref="G37:G38"/>
    <mergeCell ref="H37:H38"/>
    <mergeCell ref="I37:I38"/>
    <mergeCell ref="F35:F36"/>
    <mergeCell ref="I29:I30"/>
    <mergeCell ref="D31:D32"/>
    <mergeCell ref="E31:E32"/>
    <mergeCell ref="F31:F32"/>
    <mergeCell ref="G31:G32"/>
    <mergeCell ref="H31:H32"/>
    <mergeCell ref="I31:I32"/>
    <mergeCell ref="D29:D30"/>
    <mergeCell ref="E29:E30"/>
    <mergeCell ref="F29:F30"/>
    <mergeCell ref="G29:G30"/>
    <mergeCell ref="H29:H30"/>
    <mergeCell ref="I25:I26"/>
    <mergeCell ref="D27:D28"/>
    <mergeCell ref="E27:E28"/>
    <mergeCell ref="F27:F28"/>
    <mergeCell ref="G27:G28"/>
    <mergeCell ref="H27:H28"/>
    <mergeCell ref="I27:I28"/>
    <mergeCell ref="D25:D26"/>
    <mergeCell ref="E25:E26"/>
    <mergeCell ref="F25:F26"/>
    <mergeCell ref="G25:G26"/>
    <mergeCell ref="H25:H26"/>
    <mergeCell ref="I21:I22"/>
    <mergeCell ref="D23:D24"/>
    <mergeCell ref="E23:E24"/>
    <mergeCell ref="F23:F24"/>
    <mergeCell ref="G23:G24"/>
    <mergeCell ref="H23:H24"/>
    <mergeCell ref="I23:I24"/>
    <mergeCell ref="D21:D22"/>
    <mergeCell ref="E21:E22"/>
    <mergeCell ref="F21:F22"/>
    <mergeCell ref="G21:G22"/>
    <mergeCell ref="H21:H22"/>
    <mergeCell ref="F13:F14"/>
    <mergeCell ref="G13:G14"/>
    <mergeCell ref="H13:H14"/>
    <mergeCell ref="I17:I18"/>
    <mergeCell ref="D19:D20"/>
    <mergeCell ref="E19:E20"/>
    <mergeCell ref="F19:F20"/>
    <mergeCell ref="G19:G20"/>
    <mergeCell ref="H19:H20"/>
    <mergeCell ref="I19:I20"/>
    <mergeCell ref="D17:D18"/>
    <mergeCell ref="E17:E18"/>
    <mergeCell ref="F17:F18"/>
    <mergeCell ref="G17:G18"/>
    <mergeCell ref="H17:H18"/>
    <mergeCell ref="A34:I34"/>
    <mergeCell ref="D35:D36"/>
    <mergeCell ref="E35:E36"/>
    <mergeCell ref="I9:I10"/>
    <mergeCell ref="D11:D12"/>
    <mergeCell ref="E11:E12"/>
    <mergeCell ref="F11:F12"/>
    <mergeCell ref="G11:G12"/>
    <mergeCell ref="H11:H12"/>
    <mergeCell ref="I11:I12"/>
    <mergeCell ref="D9:D10"/>
    <mergeCell ref="E9:E10"/>
    <mergeCell ref="F9:F10"/>
    <mergeCell ref="G9:G10"/>
    <mergeCell ref="H9:H10"/>
    <mergeCell ref="I13:I14"/>
    <mergeCell ref="D15:D16"/>
    <mergeCell ref="E15:E16"/>
    <mergeCell ref="F15:F16"/>
    <mergeCell ref="G15:G16"/>
    <mergeCell ref="H15:H16"/>
    <mergeCell ref="I15:I16"/>
    <mergeCell ref="D13:D14"/>
    <mergeCell ref="E13:E14"/>
    <mergeCell ref="H59:H60"/>
    <mergeCell ref="I59:I60"/>
    <mergeCell ref="D61:D62"/>
    <mergeCell ref="E61:E62"/>
    <mergeCell ref="F61:F62"/>
    <mergeCell ref="A61:A62"/>
    <mergeCell ref="C61:C62"/>
    <mergeCell ref="C3:I3"/>
    <mergeCell ref="D7:D8"/>
    <mergeCell ref="E7:E8"/>
    <mergeCell ref="F7:F8"/>
    <mergeCell ref="G7:G8"/>
    <mergeCell ref="H7:H8"/>
    <mergeCell ref="I7:I8"/>
    <mergeCell ref="A39:A40"/>
    <mergeCell ref="C39:C40"/>
    <mergeCell ref="A35:A36"/>
    <mergeCell ref="C35:C36"/>
    <mergeCell ref="A15:A16"/>
    <mergeCell ref="C15:C16"/>
    <mergeCell ref="A19:A20"/>
    <mergeCell ref="C19:C20"/>
    <mergeCell ref="A23:A24"/>
    <mergeCell ref="C23:C24"/>
    <mergeCell ref="A97:A98"/>
    <mergeCell ref="C97:C98"/>
    <mergeCell ref="A95:A96"/>
    <mergeCell ref="C95:C96"/>
    <mergeCell ref="A103:A104"/>
    <mergeCell ref="C103:C104"/>
    <mergeCell ref="A101:A102"/>
    <mergeCell ref="C101:C102"/>
    <mergeCell ref="A99:A100"/>
    <mergeCell ref="C99:C100"/>
    <mergeCell ref="A79:A80"/>
    <mergeCell ref="C79:C80"/>
    <mergeCell ref="A77:A78"/>
    <mergeCell ref="C77:C78"/>
    <mergeCell ref="A93:A94"/>
    <mergeCell ref="C93:C94"/>
    <mergeCell ref="A81:A82"/>
    <mergeCell ref="C81:C82"/>
    <mergeCell ref="A87:A88"/>
    <mergeCell ref="C87:C88"/>
    <mergeCell ref="A89:A90"/>
    <mergeCell ref="C89:C90"/>
    <mergeCell ref="A91:A92"/>
    <mergeCell ref="C91:C92"/>
    <mergeCell ref="A71:A72"/>
    <mergeCell ref="C71:C72"/>
    <mergeCell ref="A69:A70"/>
    <mergeCell ref="C69:C70"/>
    <mergeCell ref="A75:A76"/>
    <mergeCell ref="C75:C76"/>
    <mergeCell ref="A73:A74"/>
    <mergeCell ref="C73:C74"/>
    <mergeCell ref="A63:A64"/>
    <mergeCell ref="C63:C64"/>
    <mergeCell ref="A67:A68"/>
    <mergeCell ref="C67:C68"/>
    <mergeCell ref="A65:A66"/>
    <mergeCell ref="C65:C66"/>
    <mergeCell ref="A6:I6"/>
    <mergeCell ref="A51:A52"/>
    <mergeCell ref="C51:C52"/>
    <mergeCell ref="A59:A60"/>
    <mergeCell ref="C59:C60"/>
    <mergeCell ref="A55:A56"/>
    <mergeCell ref="C55:C56"/>
    <mergeCell ref="A41:A42"/>
    <mergeCell ref="C41:C42"/>
    <mergeCell ref="A25:A26"/>
    <mergeCell ref="C25:C26"/>
    <mergeCell ref="A37:A38"/>
    <mergeCell ref="C37:C38"/>
    <mergeCell ref="A49:A50"/>
    <mergeCell ref="C49:C50"/>
    <mergeCell ref="A47:A48"/>
    <mergeCell ref="C47:C48"/>
    <mergeCell ref="A53:A54"/>
    <mergeCell ref="C53:C54"/>
    <mergeCell ref="A58:I58"/>
    <mergeCell ref="D59:D60"/>
    <mergeCell ref="E59:E60"/>
    <mergeCell ref="F59:F60"/>
    <mergeCell ref="G59:G60"/>
    <mergeCell ref="A31:A32"/>
    <mergeCell ref="C31:C32"/>
    <mergeCell ref="A17:A18"/>
    <mergeCell ref="C17:C18"/>
    <mergeCell ref="A21:A22"/>
    <mergeCell ref="C21:C22"/>
    <mergeCell ref="A9:A10"/>
    <mergeCell ref="C9:C10"/>
    <mergeCell ref="A7:A8"/>
    <mergeCell ref="A11:A12"/>
    <mergeCell ref="C11:C12"/>
    <mergeCell ref="A13:A14"/>
    <mergeCell ref="C13:C14"/>
    <mergeCell ref="C7:C8"/>
    <mergeCell ref="A29:A30"/>
    <mergeCell ref="C29:C30"/>
    <mergeCell ref="A27:A28"/>
    <mergeCell ref="C27:C28"/>
  </mergeCells>
  <pageMargins left="0.12" right="0.12" top="0.5" bottom="0.14000000000000001" header="0.12" footer="0.12"/>
  <pageSetup paperSize="9" orientation="landscape" r:id="rId1"/>
  <headerFooter>
    <oddHeader>&amp;C&amp;P</oddHeader>
    <oddFooter xml:space="preserve">&amp;C
</oddFooter>
  </headerFooter>
  <rowBreaks count="2" manualBreakCount="2">
    <brk id="54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2021-04-27T13:56:38Z</dcterms:modified>
</cp:coreProperties>
</file>