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jonikidze\Desktop\629\"/>
    </mc:Choice>
  </mc:AlternateContent>
  <bookViews>
    <workbookView xWindow="-120" yWindow="-120" windowWidth="29040" windowHeight="15840"/>
  </bookViews>
  <sheets>
    <sheet name="სტრატეგია" sheetId="1" r:id="rId1"/>
    <sheet name="სამოქმედო გეგმა" sheetId="2" r:id="rId2"/>
    <sheet name="კონცეფცია" sheetId="8" r:id="rId3"/>
    <sheet name="მონიტორინგის წლიური ანგარიში" sheetId="3" r:id="rId4"/>
    <sheet name="საბოლოო შეფასების ანგარიში" sheetId="6" r:id="rId5"/>
    <sheet name="საჯარო კონსულტაციების ანგარიში" sheetId="5"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1" i="1" l="1"/>
  <c r="C4" i="2" l="1"/>
  <c r="D3" i="2"/>
  <c r="C14" i="2"/>
  <c r="C56" i="1"/>
  <c r="C3" i="2" l="1"/>
  <c r="D4" i="8"/>
  <c r="D3" i="8" s="1"/>
  <c r="C14" i="8"/>
  <c r="C10" i="8"/>
  <c r="C20" i="8"/>
  <c r="C5" i="8"/>
  <c r="C4" i="5"/>
  <c r="C3" i="5" s="1"/>
  <c r="D3" i="5"/>
  <c r="C7" i="5"/>
  <c r="C4" i="6"/>
  <c r="C14" i="6"/>
  <c r="D3" i="6"/>
  <c r="D3" i="3"/>
  <c r="C4" i="3"/>
  <c r="C13" i="3"/>
  <c r="C4" i="8" l="1"/>
  <c r="C3" i="8" s="1"/>
  <c r="C3" i="6"/>
  <c r="C3" i="3"/>
  <c r="D12" i="1"/>
  <c r="C21" i="1"/>
  <c r="C13" i="1"/>
  <c r="C28" i="1" l="1"/>
  <c r="C42" i="1" l="1"/>
  <c r="C12" i="1" s="1"/>
  <c r="C4" i="1" l="1"/>
</calcChain>
</file>

<file path=xl/sharedStrings.xml><?xml version="1.0" encoding="utf-8"?>
<sst xmlns="http://schemas.openxmlformats.org/spreadsheetml/2006/main" count="283" uniqueCount="190">
  <si>
    <t>შინაარსობრივი კრიტერიუმები</t>
  </si>
  <si>
    <t>კრიტერიუმები</t>
  </si>
  <si>
    <t>ქულა</t>
  </si>
  <si>
    <t>მოცემული უნდა იყოს სექტორში გატარებული რეფორმები/აქტივობები პოლიტიკის დაგეგმვამდე, მათი შედეგები (მაგალითად წინა სტრატეგიის შეფასების ძირითადი მიგნებები) და სხვა პოლიტიკის დოკუმენტებში აღებული ვალდებულებები მომიჯნავე სექტორში;</t>
  </si>
  <si>
    <t>სიტუაციის ანალიზი</t>
  </si>
  <si>
    <t>რეკომენდებულია, რომ სიტუაციის ანალიზის თავი წარმოადგენდეს პოლიტიკის დოკუმენტის მოცულობის 20%-35%</t>
  </si>
  <si>
    <t>2.2</t>
  </si>
  <si>
    <t>2.2.2</t>
  </si>
  <si>
    <t>2.2.1</t>
  </si>
  <si>
    <t>2.2.3</t>
  </si>
  <si>
    <t>2.2.4</t>
  </si>
  <si>
    <t>2.3</t>
  </si>
  <si>
    <t>2.4</t>
  </si>
  <si>
    <t>2.3.1</t>
  </si>
  <si>
    <t>2.3.2</t>
  </si>
  <si>
    <t>2.3.3</t>
  </si>
  <si>
    <t>2.3.4</t>
  </si>
  <si>
    <t>2.3.5</t>
  </si>
  <si>
    <t>2.3.6</t>
  </si>
  <si>
    <t>სამოქმედო გეგმა</t>
  </si>
  <si>
    <t>2.4.1</t>
  </si>
  <si>
    <t>2.4.2</t>
  </si>
  <si>
    <t>2.4.3</t>
  </si>
  <si>
    <t>2.4.4</t>
  </si>
  <si>
    <t>2.4.5</t>
  </si>
  <si>
    <t>3</t>
  </si>
  <si>
    <t>ტექნიკური კრიტერიუმები</t>
  </si>
  <si>
    <t>3.1</t>
  </si>
  <si>
    <t>დანართები</t>
  </si>
  <si>
    <t>ბიუჯეტირების ინსტრუმენტი</t>
  </si>
  <si>
    <t>განხორციელება</t>
  </si>
  <si>
    <t>მონიტორინგი და შეფასება</t>
  </si>
  <si>
    <t>წარმოდგენილი უნდა იყოს ინფორმაცია დაინტერესებული მხარეების განხორციელების პროცესში ჩართვის მექანიზმებთან დაკავშირებით</t>
  </si>
  <si>
    <t>წარმოდგენილი უნდა იყოს ინფორმაცია ფართო საზოგადოებასთან კომუნიკაციის არხების შესახებ</t>
  </si>
  <si>
    <t>რეკომენდებულია წარმოდგენილი იყოს ინფორმაცია მიზნებისა და ამოცანების განხორციელებაზე პასუხისმგებელი უწყებების შესახებ.</t>
  </si>
  <si>
    <t>ინდიკატორების პასპორტი</t>
  </si>
  <si>
    <t>3.1.1</t>
  </si>
  <si>
    <t>3.1.2</t>
  </si>
  <si>
    <t>3.1.3</t>
  </si>
  <si>
    <t>3.1.4</t>
  </si>
  <si>
    <t>3.2</t>
  </si>
  <si>
    <t>3.3</t>
  </si>
  <si>
    <t>3.4</t>
  </si>
  <si>
    <t>დოკუმენტის შესაბამისობა სავალდებულო სტრუქტურასთან</t>
  </si>
  <si>
    <t>ჩატარებული საჯარო კონსულტაციების შედეგის ანგარიში</t>
  </si>
  <si>
    <t>მინიმალური ქულა დადებითი დასკვნისთვის</t>
  </si>
  <si>
    <t>სტრატეგიის დოკუმენტის განხორციელების ნაწილში რეკომენდებულია მითითებული იყოს პოლიტიკის განხორციელების საპროგნოზო ბიუჯეტი</t>
  </si>
  <si>
    <t>1.1</t>
  </si>
  <si>
    <t>1</t>
  </si>
  <si>
    <t>1.2</t>
  </si>
  <si>
    <t>1.3</t>
  </si>
  <si>
    <t>1.4</t>
  </si>
  <si>
    <t>1.5</t>
  </si>
  <si>
    <t>წარმოდგენილი აქტივობები უნდა აკმაყოფილებდეს ინსტრუქციით გათვალისწინებულ კრიტერიუმებს.</t>
  </si>
  <si>
    <t>2.1</t>
  </si>
  <si>
    <t>სტრატეგიული ნაწილი</t>
  </si>
  <si>
    <t>2.3.7</t>
  </si>
  <si>
    <t>2.3.8</t>
  </si>
  <si>
    <t>2.2.5</t>
  </si>
  <si>
    <t>2.2.6</t>
  </si>
  <si>
    <t>1.6</t>
  </si>
  <si>
    <t>სულ</t>
  </si>
  <si>
    <t>რეკომენდებულია მოცემული იყოს ინფორმაცია დახარჯული ფინანსურ რესურსებთან დაკავშირებით.</t>
  </si>
  <si>
    <r>
      <t xml:space="preserve">სამოქმედო გეგმაში თითოეულ აქტივობასთან მიმართებაში </t>
    </r>
    <r>
      <rPr>
        <b/>
        <sz val="10"/>
        <color rgb="FF000000"/>
        <rFont val="Calibri"/>
        <family val="2"/>
        <scheme val="minor"/>
      </rPr>
      <t>უნდა იყოს</t>
    </r>
    <r>
      <rPr>
        <sz val="10"/>
        <color rgb="FF000000"/>
        <rFont val="Calibri"/>
        <family val="2"/>
        <scheme val="minor"/>
      </rPr>
      <t xml:space="preserve"> წარმოდგენილი დაფინანსების ნაწილი, იმგვარად რომ </t>
    </r>
    <r>
      <rPr>
        <u/>
        <sz val="10"/>
        <color rgb="FF000000"/>
        <rFont val="Calibri"/>
        <family val="2"/>
        <scheme val="minor"/>
      </rPr>
      <t>სახელმწიფო ბიუჯეტის</t>
    </r>
    <r>
      <rPr>
        <sz val="10"/>
        <color rgb="FF000000"/>
        <rFont val="Calibri"/>
        <family val="2"/>
        <scheme val="minor"/>
      </rPr>
      <t xml:space="preserve"> + </t>
    </r>
    <r>
      <rPr>
        <u/>
        <sz val="10"/>
        <color rgb="FF000000"/>
        <rFont val="Calibri"/>
        <family val="2"/>
        <scheme val="minor"/>
      </rPr>
      <t>სხვა დაფინანსების წყაროს</t>
    </r>
    <r>
      <rPr>
        <sz val="10"/>
        <color rgb="FF000000"/>
        <rFont val="Calibri"/>
        <family val="2"/>
        <scheme val="minor"/>
      </rPr>
      <t xml:space="preserve"> + </t>
    </r>
    <r>
      <rPr>
        <u/>
        <sz val="10"/>
        <color rgb="FF000000"/>
        <rFont val="Calibri"/>
        <family val="2"/>
        <scheme val="minor"/>
      </rPr>
      <t>დეფიციტის</t>
    </r>
    <r>
      <rPr>
        <sz val="10"/>
        <color rgb="FF000000"/>
        <rFont val="Calibri"/>
        <family val="2"/>
        <scheme val="minor"/>
      </rPr>
      <t xml:space="preserve"> გრაფების ჯამი უდრიდეს ბიუჯეტში წარმოდგენილ რაოდენობრივ მაჩვენებელს</t>
    </r>
  </si>
  <si>
    <t>1.7</t>
  </si>
  <si>
    <t>1.8</t>
  </si>
  <si>
    <t>წარმოდგენილი უნდა იყოს სულ მცირე ერთი ამოცანის შედეგის ინდიკატორები თითოეულ ამოცანასთან მიმართებაში</t>
  </si>
  <si>
    <t>შესავალი</t>
  </si>
  <si>
    <t>წარმოდგენილი უნდა იყოს ინფორმაცია დოკუმენტის შემუშავების საჭიროების შესახებ</t>
  </si>
  <si>
    <t>წარმოდგენილი უნდა იყოს ინფორმაცია გამართული საჯარო კონსულტაციების და მათი შედეგების შესახებ</t>
  </si>
  <si>
    <t>მიზნებისა და ამოცანების შესაბამისობა საერთაშორისო ვალდებულებებთან</t>
  </si>
  <si>
    <t>მიზნებისა და ამოცანების შესაბამისობა ევროკავშირითან ასოცირების შეთანხმებით ნაკისრ ვალდებულებებთან</t>
  </si>
  <si>
    <t>მითითებული ბიუჯეტის შესაბამისობა სახელმწიფო ბიუჯეტსა და ძირითადი მონაცემებისა და მიმართულებების დოკუმენტთან</t>
  </si>
  <si>
    <t>წარმოდგენილი მიზნები დაკავშირებული უნდა იყოს გაეროს მდგრადი განვითარების მიზნებთან (SDGs).</t>
  </si>
  <si>
    <t>2.3.9</t>
  </si>
  <si>
    <t>2.3.10</t>
  </si>
  <si>
    <t>2.3.11</t>
  </si>
  <si>
    <t>2.3.12</t>
  </si>
  <si>
    <t>2.3.13</t>
  </si>
  <si>
    <t>2.4.6</t>
  </si>
  <si>
    <t>2.4.7</t>
  </si>
  <si>
    <t>2.4.8</t>
  </si>
  <si>
    <t>2.5</t>
  </si>
  <si>
    <t>2.5.1</t>
  </si>
  <si>
    <t>2.5.2</t>
  </si>
  <si>
    <t>2.5.3</t>
  </si>
  <si>
    <t>მეთოდოლოგიური კრიტერიუმები</t>
  </si>
  <si>
    <t>3.5</t>
  </si>
  <si>
    <t>ტექსტში გამოყენებული ტერმინოლოგიის შესაბამისობა ლექსიკონთან</t>
  </si>
  <si>
    <t>დოკუმენტის ტექნიკური გამართულობა</t>
  </si>
  <si>
    <t>ტექსტის სტილისტურ/გრამატიკული გამართულობა</t>
  </si>
  <si>
    <t>აღწერილი უნდა იყოს  სიტუაციის ანალიზის ჩატარების მეთოდოლოგია</t>
  </si>
  <si>
    <t>რეკომენდებულია წარმოდგენილი გავლენის და ამოცანის შედეგის ინდიკატორებში სულ მცირე 1 უნდა ეხებოდეს უშუალოდ ურთიერთმკვეთ საკითხებს.</t>
  </si>
  <si>
    <t xml:space="preserve">მიზნებისა და ამოცანების გადაფარვების არ არსებობა დამტკიცებულ პოლიტიკის დოკუმენტებთან </t>
  </si>
  <si>
    <t>რეკომენდებულია წარმოდგენილი იყოს ინფორმაცია პოლიტიკის ალტერნატივებისა და შერჩეული ალტერნატივის დასაბუთების შესახებ, მათ შორის საერთაშორისო საუკეთესო გამოცდილების შესაბამისად</t>
  </si>
  <si>
    <t>2.1.1</t>
  </si>
  <si>
    <t>2.1.2</t>
  </si>
  <si>
    <t>2.1.3</t>
  </si>
  <si>
    <t>2.1.4</t>
  </si>
  <si>
    <t>2.1.5</t>
  </si>
  <si>
    <t>2.1.6</t>
  </si>
  <si>
    <t>2.1.7</t>
  </si>
  <si>
    <t xml:space="preserve">წარმოდგენილი უნდა იყოს ინფორმაცია მიზნებისა და ამოცანების შესაბამისობის შესახებ უკვე დამტკიცებულ პოლიტიკის დოკუმენტებთან </t>
  </si>
  <si>
    <t>რეკომენდებულია წარმოდგენილი იყოს ინფორმაცია იმ საერთაშორისო ვალდებულებებსა და სტანდარტებზე, რომლებთან შესაბამისობაც არის უზრუნველყოფილი მოცემული პოლიტიკის დოკუმენტი</t>
  </si>
  <si>
    <t>რეკომენდებულია წარმოდგენილი იყოს ინფორმაცია იმ საერთაშორისო საუკეთესო გამოცდილებასთან რომლებთან მიხედვითაც მოხდა მოცემული პოლიტიკის დოკუმენტის შემუშავება</t>
  </si>
  <si>
    <t>წარმოდგენილი უნდა იყოს სულ მცირე ერთი გავლენის ინდიკატორი თითოეულ მიზანთან მიმართებაში</t>
  </si>
  <si>
    <t xml:space="preserve">წარმოდგენილი უნდა იყოს ინფორმაცია იერარქიის გათვალისწინებით იმ არსებული პოლიტიკის დოკუმენტების შესახებ, რომლების საფუძველზეც მოხდა მოცემული პოლიტიკის დოკუმენტის შემუშავება </t>
  </si>
  <si>
    <t>სტრუქტურირებულად უნდა იყოს მოცემული ძირითადი პრობლემები და მათ შესახებ მტკიცებულებები და სტატისტიკური მონაცემები</t>
  </si>
  <si>
    <t>სტრუქტურირებულად უნდა იყოს მოცემული ძირითადი პრობლემების გამომწვევი ფაქტორები და მათ შესახებ მტკიცებულებები და სტატისტიკური მონაცემები</t>
  </si>
  <si>
    <t>სტრუქტურირებულად უნდა იყოს მოცემული ძირითადი პრობლემების უარყოფითი შედეგები და მათ შესახებ მტკიცებულებები და სტატისტიკური მონაცემები</t>
  </si>
  <si>
    <t>რეკომენდებულია, რომ სტრატეგიული ნაწილი შეადგენდეს სტრატეგიის დოკუმენტის 40-60%ს</t>
  </si>
  <si>
    <t xml:space="preserve">წარმოდგენილი უნდა იყოს ინფორმაცია პრიორიტეტების განსაზღვრის შედეგებზე და განსაკუთრებით იმ სექტორულ პრიორიტეტებზე, რომელზეც გამახვილდა ყურადღება პოლიტიკის დოკუმენტის შემდგომი განვითარების ეტაპზე </t>
  </si>
  <si>
    <t>მიზნები უნდა პასუხობდეს სიტუაციის ანალიზში წამოჭრილ თითოეულ პრობლემას</t>
  </si>
  <si>
    <t>წარმოდგენილი უნდა იყოს თითოეული გავლენის ინდიკატორის საბაზისო და საბოლოო სამიზნე მაჩვენებლები.</t>
  </si>
  <si>
    <t>წარმოდგენილი უნდა იყოს თითოეული ამოცანის შედეგის ინდიკატორის საბაზისო და საბოლოო სამიზნე მაჩვენებლები</t>
  </si>
  <si>
    <t>შუალედური სამიზნე მაჩვენებლები უნდა იყოს წარმოდგენილი შემოთავაზებული ვადების სტანდარტის დაცვით</t>
  </si>
  <si>
    <t>თითოეული გავლენისა და ამოცანის შედეგის ინდიკატორი უნდა აკმაყოფილებდეს ე.წ. SMART მოდელს.</t>
  </si>
  <si>
    <t>სამოქმედო გეგმაში წარმოდგენილი აქტივობის შედეგის ინდიკატორები უნდა აკმაყოფილებდეს ე.წ. SMART მოდელს.</t>
  </si>
  <si>
    <t>ბიუჯეტირების ინსტრუმენტში იმ აქტივობაზე, რომელიც ფინანსდება (მთლიანად ან ნაწილობრივ) სახელმწიფო ბიუჯეტიდან, წარმოსადგენია იმ პროგრამის კოდი (სახელმწიფო ბიუჯეტიდან ან ძირითადი მონაცემებისა და მიმართულებების დოკუმენტიდან და საქართველოს სამინისტროების საშუალოვადიანი სამოქმედო გეგმიდან), რომლის ფარგლებშიც ფინანსდება აღნიშნული აქტივობა.</t>
  </si>
  <si>
    <t>წარმოდგენილი უნდა იყოს ინფორმაცია მაკოორდინირებელი ორგანოს შესახებ</t>
  </si>
  <si>
    <t>რეკომენდებულია ინფორმაციის წარმოდგენა სტრატეგიაში ან სამოქმედო გეგმაში ცვლილებების ასახვის საჭიროების შემთხვევებსა და პროცედურასთან დაკავშირებით.</t>
  </si>
  <si>
    <t>წარმოდგენილი უნდა იყოს ინფორმაცია ანგარიშგებასა და მონაცემების შეგროვებაზე პასუხისმგებელი უწყებების შესახებ</t>
  </si>
  <si>
    <t>წარმოდგენილი უნდა იყოს მონიტორინგისა და შეფასების კალენდარი (მონიტორინგის წლიური და საბოლოო შეფასების ანგარიშების შემუშავების საბოლოო ვადების მითითებით) სახელმძღვანელოში მითითებულ სტანდარტებთან შესაბამისობით.</t>
  </si>
  <si>
    <t>რეკომენდებულია წარმოდგენილი იყოს ინფომრაცია ანგარიშების გამოქვეყნების მოდალობებთან დაკავშირებით</t>
  </si>
  <si>
    <t>ანგარიშის შესაბამისობა სავალდებულო სტრუქტურასთან</t>
  </si>
  <si>
    <t xml:space="preserve">წარმოდგენილი უნდა იყოს ინფორმაცია დოკუმენტის შემუშავების პროცესისა და ჩართული მხარეების შესახებ </t>
  </si>
  <si>
    <t>წარმოდგენილი უნდა იყოს ზოგადი პროგრესის თავი ინსტრუქციით გათვალისწინებული შინაარსის შესაბამისად, მათ შორის ინფორმაცია აქტივობების განხორციელების დონის შესახებ (დასახელებულიდან ერთ-ერთი ჭრილში მაინც)</t>
  </si>
  <si>
    <t>წარმოდგენილი უნდა იყოს დეტალური პროგრესის შესახებ ინფორმაცია თითოეული ამოცანის შედეგის მიღწევასთან დაკავშირებით ინსტრუქციით გათვალისწინებული შინაარსის შესაბამისად.</t>
  </si>
  <si>
    <t>წარმოდგენილი უნდა იყოს ინფორმაცია ზოგად გამოწვევებთან და რეკომენდაციებთან დაკავშირებით ინსტრუქციით გათვალისწინებული შინაარსის შესაბამისად.</t>
  </si>
  <si>
    <t>ანგარიში უნდა აკმაყოფილებდეს ინსტრუქციაში გაწერილ 4 პრინციპს</t>
  </si>
  <si>
    <t>წარმოდგენილი უნდა იყოს მეთოდოლოგიის თავი ინსტრუქციით გათვალისწინებული შინაარსის შესაბამისად</t>
  </si>
  <si>
    <t>წარმოდგენილი უნდა იყოს შეფასების მიგნებების თავი ინსტრუქციით გათვალისწინებული შინაარსის შესაბამისად</t>
  </si>
  <si>
    <t>წარმოდგენილი უნდა იყოს თითოეულ (შერჩეულ) მიზანთან და მის შესაბამის ამოცანებთან დაკავშირებით დეტალური პროგრესის შესახებ ქვეთავი ინსტრუქციით გათვალისწინებული შინაარსის შესაბამისად</t>
  </si>
  <si>
    <t>წარმოდგენილი უნდა იყოს თითოეულ (შერჩეულ) ამოცანასთან დაკავშირებით დეტალური პროგრესის შესახებ ქვეთავი ინსტრუქციით გათვალისწინებული შინაარსის შესაბამისად</t>
  </si>
  <si>
    <t>წარმოდგენილი უნდა იყოს ერთი წლის კონსოლიდირებული სტატუსანგარიში დანართის სახით</t>
  </si>
  <si>
    <t>1.9</t>
  </si>
  <si>
    <t>ხედვას, მიზნებსა და ამოცანებს შორის უნდა არსებობდეს ლოგიკური ჯაჭვი და წარმოდგენილი უნდა იყოს ლოგიკური ჩარჩო ყველა სავალდებულო ინფორმაციით (თავად დოკუმენტში, ან ცალკე დოკუმენტად)</t>
  </si>
  <si>
    <t>ამოცანები უნდა პასუხობდეს სიტუაციის ანალიზში წამოჭრილ ყველა პრობლემას ან პრობლემის გამომწვევ ფაქტორებს  </t>
  </si>
  <si>
    <t>#</t>
  </si>
  <si>
    <t>წარმოდგენილი უნდა იყოს ინფორმაცია საჯარო კონსულტაციების გამართვასთან დაკავშირებით (ფორმატი, ადგილი, დრო, რაოდენობა, კომუნიკაციის არხი).</t>
  </si>
  <si>
    <t>წარმოდგენილი უნდა იყოს ინფორმაცია მონაწილეების (სრული რაოდენობა) რეკომენდაციების/წინადადებების და კონსულტაციების შედეგად გათვალისწინებული და გაუთვალისწინებელი საკითხების არგუმენტების შესახებ.</t>
  </si>
  <si>
    <t>წარმოდგენილი უნდა იყოს ინფორმაცია მაკოორდინირებელი ორგანოს შეკრების პერიოდულობის და მათი ინსტრუმენტების შესახებ</t>
  </si>
  <si>
    <t>მიზნებისა და ამოცანების შესაბამისობა დამტკიცებულ პოლიტიკის დოკუმენტებთან  იერარქიის გათვალისიწნებით</t>
  </si>
  <si>
    <t xml:space="preserve">სტრატეგიის დოკუმენტის განხორციელების ნაწილში რეკომენდებულია მითითებული იქნეს სრული დაფინანსების არ არსებობის შემთხვევაში, როგორ მოხდება დეფიციტის შევსება და შემოთავაზებული იყოს რეალისტური, პოზიტიური და პესიმისტური სცენარები </t>
  </si>
  <si>
    <t>აქტივობების შესრულების ვადები მოცემული უნდა იყოს მაქსიმუმ კვარტლების მითითებით.</t>
  </si>
  <si>
    <t>რეკომენდებულია დანართების სახით წარმოდგენილი იქნეს დადასტურების წყაროები</t>
  </si>
  <si>
    <t xml:space="preserve">დანართის სახით რეკომენდებულია წარმოდგენილი იქნეს ნებისმიერი ტიპის დოკუმენტი, რომელიც გაამყარებს შეფასების შესახებ დამატებით ინფორმაციას ან მის სისწორეს. </t>
  </si>
  <si>
    <t>დანართის სახით წარმოდგენილი უნდა იქნეს პოლიტიკის ფარგლებში დაგეგმილი თითოეული აქტივობის განხორციელების შესახებ კონსოლიდირებული  სტატუსანგარიში.</t>
  </si>
  <si>
    <t>რეკომენდებულია შესაბამის ქვე-თავში წარმოდგენილი იქნეს თუ როგორც მოხდა შერჩეული პრიორიტეტების შეთანხმება მაკოორდინირებელი ორგანოს ფარგლებში</t>
  </si>
  <si>
    <t xml:space="preserve">სტრუქტურირებულად უნდა იყოს მოცემული ძირითადი პრობლემები </t>
  </si>
  <si>
    <t>წარმოდგენილი უნდა იყოს ხედვა ინდეტიფიცირებული პრობლემების გადასაწყვეტად</t>
  </si>
  <si>
    <t>წარმოდგენილი უნდა იყოს ის პრინციპები რის საფუძველზეც უნდა მოხდეს კონკრეტული პრობლემების გადაწყვეტა და შესაბამისი მიზნებისა და ამოცენების ფორმულირება</t>
  </si>
  <si>
    <t>წარმოდგენილი უნდა იყოს ის სექტორული პრიორიტეტები რა მიმართულებითაც უნდა მოხდეს პოლიტიკის განვითარება პრობლემების გადასაწყვეტად</t>
  </si>
  <si>
    <t>მოცემული უნდა იყოს ინფორმაცია კონცეფციის განხორციელების, პასუხისმგებელი უწყებების ვალდებულებებისა და სამომავლო ნაბიჯების შესახებ</t>
  </si>
  <si>
    <t>მოცემული უნდა იყოს ინფორმაცია განხორციელების ვადებთან დაკავშირებით დეტალურად</t>
  </si>
  <si>
    <t>1.1.1.</t>
  </si>
  <si>
    <t>1.1.2.</t>
  </si>
  <si>
    <t>1.1.3.</t>
  </si>
  <si>
    <t>1.1.4.</t>
  </si>
  <si>
    <t>1.2.1.</t>
  </si>
  <si>
    <t>1.2.2.</t>
  </si>
  <si>
    <t>1.2.3.</t>
  </si>
  <si>
    <t>კონცეფციის შესაბამისობა სავალდებულო სტრუქტურასთან</t>
  </si>
  <si>
    <t>ძირითადი ნაწილი</t>
  </si>
  <si>
    <t>1.3.1.</t>
  </si>
  <si>
    <t>1.3.2.</t>
  </si>
  <si>
    <t>1.3.3.</t>
  </si>
  <si>
    <t>1.3.4.</t>
  </si>
  <si>
    <t>1.3.5.</t>
  </si>
  <si>
    <t>1.1.3</t>
  </si>
  <si>
    <t>1.1.1</t>
  </si>
  <si>
    <t>1.1.2</t>
  </si>
  <si>
    <t>1.1.4</t>
  </si>
  <si>
    <t>1.1.5</t>
  </si>
  <si>
    <t>1.2.1</t>
  </si>
  <si>
    <t xml:space="preserve">სამოქმედო გეგმაში წარმოდგენილი უნდა იყოს ყველა სავალდებულო ინფორმაცია თითოეული აქტივობის შესახებ (აქტივობის შედეგის ინდიკატორ[ებ]ი, დადასტურების წყარო, პასუხისმგებელი უწყება, პარტნიორი უწყება(ები) (არსებობის შემთხვევაში), შესრულების ვადა, ბიუჯეტი და დაფინანსების წყარო). </t>
  </si>
  <si>
    <t>სამოქმედო გეგმის შესაბამისობა სავალდებულო სტრუქტურასთან</t>
  </si>
  <si>
    <t>ბიუჯეტირების ინსტრუმენტში წარმოდგენილი უნდა იყოს ინფომრაცია სამოქმედო გეგმით გათვალისწინებული თითოეული აქტივობის  შედეგ[ებ]ის ინდიკატორზე, ღონისძიებებზე, რესურსებზე, რესურსების ღირებულებებზე, ღონისძიების საერთო ხარჯებზე,  დაფინანსების წყაროებსა და ხარჯების გადანაწილებაზე წლების მიხედვით.</t>
  </si>
  <si>
    <t>1.1.6</t>
  </si>
  <si>
    <t>1.2.2</t>
  </si>
  <si>
    <t>2.5.4</t>
  </si>
  <si>
    <t>რეკომენდებულია წარმოდგენილი იყოს კონკრეტული ინსტრუმენტები მონიტორინგისა და შეფასების პროცესში დაინტერესებული მხარეების ჩართულობის უზრუნველსაყოფად.</t>
  </si>
  <si>
    <t>ყველა წარმოდგენილი აქტივობა უნდა ეხმიანებოდეს ამოცანებს, რომლებიც შემოთავაზებულია სტრატეგიაში. ცალკე მდგომი სამოქმედო გეგმის შემთხვევაში ამავე დოკუმენტში წარმოდგენილ ამოცანებს</t>
  </si>
  <si>
    <t>წარმოდგენილი უნდა იყოს მოკლე შეჯამებისა და შესავლის თავები ინსტრუქციით გათვალისწინებული შინაარსის შესაბამისად</t>
  </si>
  <si>
    <t>სტრატეგია</t>
  </si>
  <si>
    <r>
      <rPr>
        <b/>
        <sz val="12"/>
        <color theme="1"/>
        <rFont val="Calibri"/>
        <family val="1"/>
        <scheme val="minor"/>
      </rPr>
      <t>ხარისხის უზრუნველყოფის ინსტრუმენტი</t>
    </r>
    <r>
      <rPr>
        <sz val="12"/>
        <color theme="1"/>
        <rFont val="Calibri"/>
        <family val="1"/>
        <scheme val="minor"/>
      </rPr>
      <t xml:space="preserve">
პოლიტიკის დაგეგმვის, მონიტორინგისა და შეფასების სახელმძღვანელო
დანართი 9</t>
    </r>
  </si>
  <si>
    <t>კონცეფცია</t>
  </si>
  <si>
    <t>მონიტორინგის წლიური ანგარიში</t>
  </si>
  <si>
    <t>საბოლოო შეფასების ანგარიში</t>
  </si>
  <si>
    <t>საჯარო კონსულტაციების ანგარიში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</si>
</sst>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
      <scheme val="minor"/>
    </font>
    <font>
      <b/>
      <sz val="10"/>
      <color theme="1"/>
      <name val="Calibri"/>
      <family val="2"/>
      <scheme val="minor"/>
    </font>
    <font>
      <sz val="10"/>
      <color rgb="FF000000"/>
      <name val="Sylfaen"/>
      <family val="1"/>
    </font>
    <font>
      <sz val="10"/>
      <color theme="1"/>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b/>
      <sz val="11"/>
      <color theme="1"/>
      <name val="Calibri"/>
      <family val="1"/>
      <scheme val="minor"/>
    </font>
    <font>
      <b/>
      <sz val="10"/>
      <color theme="1"/>
      <name val="Calibri"/>
      <family val="1"/>
      <scheme val="minor"/>
    </font>
    <font>
      <sz val="12"/>
      <color theme="1"/>
      <name val="Calibri"/>
      <family val="1"/>
      <scheme val="minor"/>
    </font>
    <font>
      <b/>
      <sz val="12"/>
      <color theme="1"/>
      <name val="Calibri"/>
      <family val="1"/>
      <scheme val="minor"/>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6"/>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29">
    <xf numFmtId="0" fontId="0" fillId="0" borderId="0" xfId="0"/>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1" fillId="0" borderId="17"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3" fillId="0" borderId="1" xfId="0" applyFont="1" applyBorder="1" applyAlignment="1">
      <alignment horizontal="left" vertical="center" wrapText="1"/>
    </xf>
    <xf numFmtId="49" fontId="3" fillId="0" borderId="7" xfId="0" applyNumberFormat="1" applyFont="1" applyBorder="1" applyAlignment="1">
      <alignment horizontal="center" vertical="center" wrapText="1"/>
    </xf>
    <xf numFmtId="0" fontId="3" fillId="0" borderId="22" xfId="0" applyFont="1" applyBorder="1" applyAlignment="1">
      <alignment horizont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21" xfId="0" applyFont="1" applyBorder="1" applyAlignment="1">
      <alignment horizontal="center" wrapText="1"/>
    </xf>
    <xf numFmtId="0" fontId="3" fillId="0" borderId="0" xfId="0" applyFont="1" applyAlignment="1">
      <alignment horizontal="center" wrapText="1"/>
    </xf>
    <xf numFmtId="0" fontId="2" fillId="0" borderId="8" xfId="0" applyFont="1" applyBorder="1" applyAlignment="1">
      <alignment horizontal="left" vertical="center" wrapText="1" indent="1"/>
    </xf>
    <xf numFmtId="0" fontId="3" fillId="0" borderId="1" xfId="0" applyFont="1" applyBorder="1" applyAlignment="1">
      <alignment vertical="center" wrapText="1"/>
    </xf>
    <xf numFmtId="0" fontId="1" fillId="0" borderId="4"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3" fillId="0" borderId="0" xfId="0" applyFont="1" applyAlignment="1">
      <alignment vertical="center" wrapText="1"/>
    </xf>
    <xf numFmtId="0" fontId="4" fillId="0" borderId="1" xfId="0" applyFont="1" applyBorder="1" applyAlignment="1">
      <alignmen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3" xfId="0" applyFont="1" applyFill="1" applyBorder="1" applyAlignment="1">
      <alignment horizontal="center" wrapText="1"/>
    </xf>
    <xf numFmtId="0" fontId="3" fillId="0" borderId="0" xfId="0" applyFont="1" applyBorder="1" applyAlignment="1">
      <alignment horizontal="left" wrapText="1"/>
    </xf>
    <xf numFmtId="0" fontId="4" fillId="0" borderId="14" xfId="0" applyNumberFormat="1" applyFont="1" applyBorder="1" applyAlignment="1">
      <alignment horizontal="center" vertical="center" wrapText="1"/>
    </xf>
    <xf numFmtId="0" fontId="4" fillId="0" borderId="15" xfId="0" applyFont="1" applyBorder="1" applyAlignment="1">
      <alignment vertical="center" wrapText="1"/>
    </xf>
    <xf numFmtId="0" fontId="3" fillId="5" borderId="1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 xfId="0" applyFont="1" applyFill="1" applyBorder="1" applyAlignment="1">
      <alignment vertical="center" wrapText="1"/>
    </xf>
    <xf numFmtId="49" fontId="3" fillId="4" borderId="10" xfId="0" applyNumberFormat="1" applyFont="1" applyFill="1" applyBorder="1" applyAlignment="1">
      <alignment horizontal="center" vertical="center" wrapText="1"/>
    </xf>
    <xf numFmtId="0" fontId="3" fillId="0" borderId="3" xfId="0" applyFont="1" applyBorder="1" applyAlignment="1">
      <alignment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24" xfId="0" applyFont="1" applyBorder="1" applyAlignment="1">
      <alignment horizontal="center" wrapText="1"/>
    </xf>
    <xf numFmtId="0" fontId="3" fillId="4" borderId="4" xfId="0" applyFont="1" applyFill="1" applyBorder="1" applyAlignment="1">
      <alignment horizontal="center" vertical="center" wrapText="1"/>
    </xf>
    <xf numFmtId="0" fontId="3" fillId="4" borderId="5" xfId="0" applyFont="1" applyFill="1" applyBorder="1" applyAlignment="1">
      <alignment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wrapText="1"/>
    </xf>
    <xf numFmtId="49" fontId="3" fillId="5" borderId="23" xfId="0" applyNumberFormat="1" applyFont="1" applyFill="1" applyBorder="1" applyAlignment="1">
      <alignment horizontal="center" vertical="center" wrapText="1"/>
    </xf>
    <xf numFmtId="0" fontId="3" fillId="5" borderId="13" xfId="0" applyFont="1" applyFill="1" applyBorder="1" applyAlignment="1">
      <alignment vertical="center" wrapText="1"/>
    </xf>
    <xf numFmtId="0" fontId="3" fillId="5" borderId="13" xfId="0" applyFont="1" applyFill="1" applyBorder="1" applyAlignment="1">
      <alignment horizontal="center" vertical="center" wrapText="1"/>
    </xf>
    <xf numFmtId="0" fontId="3" fillId="5" borderId="24" xfId="0"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3" fillId="4" borderId="5" xfId="0" applyFont="1" applyFill="1" applyBorder="1" applyAlignment="1">
      <alignment vertical="center" wrapText="1"/>
    </xf>
    <xf numFmtId="0" fontId="3" fillId="4" borderId="6" xfId="0" applyFont="1" applyFill="1" applyBorder="1" applyAlignment="1">
      <alignment horizontal="center" vertical="center" wrapText="1"/>
    </xf>
    <xf numFmtId="0" fontId="3" fillId="0" borderId="3" xfId="0" applyFont="1" applyBorder="1" applyAlignment="1">
      <alignment horizontal="left" wrapText="1"/>
    </xf>
    <xf numFmtId="0" fontId="3" fillId="0" borderId="7"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4" borderId="4"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5"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13" xfId="0" applyFont="1" applyBorder="1" applyAlignment="1">
      <alignment vertical="center" wrapText="1"/>
    </xf>
    <xf numFmtId="0" fontId="3" fillId="0" borderId="14" xfId="0" applyNumberFormat="1" applyFont="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3" borderId="6" xfId="0" applyFont="1" applyFill="1" applyBorder="1" applyAlignment="1">
      <alignment horizontal="center" wrapText="1"/>
    </xf>
    <xf numFmtId="0" fontId="4" fillId="3" borderId="5" xfId="0" applyFont="1" applyFill="1" applyBorder="1" applyAlignment="1">
      <alignment vertical="center" wrapText="1"/>
    </xf>
    <xf numFmtId="0" fontId="4" fillId="5" borderId="1" xfId="0" applyFont="1" applyFill="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3" fillId="0" borderId="27" xfId="0" applyFont="1" applyBorder="1" applyAlignment="1">
      <alignment horizontal="center" wrapText="1"/>
    </xf>
    <xf numFmtId="0" fontId="0" fillId="0" borderId="0" xfId="0" applyAlignment="1">
      <alignment wrapText="1"/>
    </xf>
    <xf numFmtId="49" fontId="3" fillId="5" borderId="16" xfId="0" applyNumberFormat="1" applyFont="1" applyFill="1" applyBorder="1" applyAlignment="1">
      <alignment horizontal="center" vertical="center" wrapText="1"/>
    </xf>
    <xf numFmtId="0" fontId="2" fillId="0" borderId="17" xfId="0" applyFont="1" applyBorder="1" applyAlignment="1">
      <alignment horizontal="left" vertical="center" wrapText="1" indent="1"/>
    </xf>
    <xf numFmtId="14" fontId="4" fillId="0" borderId="23" xfId="0" applyNumberFormat="1" applyFont="1" applyBorder="1" applyAlignment="1">
      <alignment horizontal="center" vertical="center" wrapText="1"/>
    </xf>
    <xf numFmtId="0" fontId="3" fillId="0" borderId="0" xfId="0" applyNumberFormat="1" applyFont="1" applyAlignment="1">
      <alignment wrapText="1"/>
    </xf>
    <xf numFmtId="14" fontId="4" fillId="0" borderId="19" xfId="0" applyNumberFormat="1"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5" borderId="15" xfId="0" applyFont="1" applyFill="1" applyBorder="1" applyAlignment="1">
      <alignment vertical="center" wrapText="1"/>
    </xf>
    <xf numFmtId="0" fontId="3" fillId="5" borderId="2" xfId="0" applyNumberFormat="1" applyFont="1" applyFill="1" applyBorder="1" applyAlignment="1">
      <alignment horizontal="center" vertical="center" wrapText="1"/>
    </xf>
    <xf numFmtId="14" fontId="3" fillId="5" borderId="23" xfId="0" applyNumberFormat="1" applyFont="1" applyFill="1" applyBorder="1" applyAlignment="1">
      <alignment horizontal="center" vertical="center" wrapText="1"/>
    </xf>
    <xf numFmtId="0" fontId="3" fillId="5" borderId="14" xfId="0" applyNumberFormat="1" applyFont="1" applyFill="1" applyBorder="1" applyAlignment="1">
      <alignment horizontal="center" vertical="center" wrapText="1"/>
    </xf>
    <xf numFmtId="49" fontId="1" fillId="0" borderId="10" xfId="0" applyNumberFormat="1" applyFont="1" applyBorder="1" applyAlignment="1">
      <alignment vertical="center" wrapText="1"/>
    </xf>
    <xf numFmtId="0" fontId="1" fillId="4" borderId="15" xfId="0" applyFont="1" applyFill="1" applyBorder="1" applyAlignment="1">
      <alignment horizontal="left" vertical="center" wrapText="1"/>
    </xf>
    <xf numFmtId="49" fontId="1" fillId="4" borderId="25" xfId="0" applyNumberFormat="1" applyFont="1" applyFill="1" applyBorder="1" applyAlignment="1">
      <alignment horizontal="center" vertical="center" wrapText="1"/>
    </xf>
    <xf numFmtId="0" fontId="3" fillId="4" borderId="15" xfId="0" applyFont="1" applyFill="1" applyBorder="1" applyAlignment="1">
      <alignment horizontal="center" wrapText="1"/>
    </xf>
    <xf numFmtId="49" fontId="3" fillId="3" borderId="4" xfId="0" applyNumberFormat="1" applyFont="1" applyFill="1" applyBorder="1" applyAlignment="1">
      <alignment horizontal="center" vertical="center" wrapText="1"/>
    </xf>
    <xf numFmtId="0" fontId="3" fillId="3" borderId="5" xfId="0" applyFont="1" applyFill="1" applyBorder="1" applyAlignment="1">
      <alignment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3" fillId="0" borderId="20" xfId="0" applyFont="1" applyBorder="1" applyAlignment="1">
      <alignment vertical="center" wrapText="1"/>
    </xf>
    <xf numFmtId="0" fontId="3" fillId="7" borderId="8" xfId="0" applyFont="1" applyFill="1" applyBorder="1" applyAlignment="1">
      <alignment horizontal="center" wrapText="1"/>
    </xf>
    <xf numFmtId="0" fontId="3" fillId="7" borderId="9" xfId="0" applyFont="1" applyFill="1" applyBorder="1" applyAlignment="1">
      <alignment horizontal="center" wrapText="1"/>
    </xf>
    <xf numFmtId="49" fontId="1" fillId="7" borderId="25" xfId="0" applyNumberFormat="1" applyFont="1" applyFill="1" applyBorder="1" applyAlignment="1">
      <alignment vertical="center" wrapText="1"/>
    </xf>
    <xf numFmtId="0" fontId="3" fillId="7" borderId="8" xfId="0" applyFont="1" applyFill="1" applyBorder="1" applyAlignment="1">
      <alignment horizontal="right"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8" fillId="7" borderId="8" xfId="0" applyFont="1" applyFill="1" applyBorder="1" applyAlignment="1">
      <alignment horizontal="center" wrapText="1"/>
    </xf>
    <xf numFmtId="0" fontId="8" fillId="7" borderId="9" xfId="0" applyFont="1" applyFill="1" applyBorder="1" applyAlignment="1">
      <alignment horizont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3" fillId="7" borderId="28" xfId="0" applyFont="1" applyFill="1" applyBorder="1" applyAlignment="1">
      <alignment horizontal="right" vertical="center" wrapText="1"/>
    </xf>
    <xf numFmtId="0" fontId="3" fillId="7" borderId="31" xfId="0" applyFont="1" applyFill="1" applyBorder="1" applyAlignment="1">
      <alignment horizontal="right" vertical="center" wrapText="1"/>
    </xf>
    <xf numFmtId="0" fontId="8" fillId="7" borderId="28" xfId="0" applyFont="1" applyFill="1" applyBorder="1" applyAlignment="1">
      <alignment horizontal="right" vertical="center" wrapText="1"/>
    </xf>
    <xf numFmtId="0" fontId="8" fillId="7" borderId="31"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119295</xdr:colOff>
      <xdr:row>0</xdr:row>
      <xdr:rowOff>109026</xdr:rowOff>
    </xdr:from>
    <xdr:to>
      <xdr:col>1</xdr:col>
      <xdr:colOff>180778</xdr:colOff>
      <xdr:row>0</xdr:row>
      <xdr:rowOff>622548</xdr:rowOff>
    </xdr:to>
    <xdr:pic>
      <xdr:nvPicPr>
        <xdr:cNvPr id="2" name="Picture 1">
          <a:extLst>
            <a:ext uri="{FF2B5EF4-FFF2-40B4-BE49-F238E27FC236}">
              <a16:creationId xmlns:a16="http://schemas.microsoft.com/office/drawing/2014/main" id="{79054E01-F255-4CC5-85A5-C9AD3565F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95" y="109026"/>
          <a:ext cx="547258" cy="513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6"/>
  <sheetViews>
    <sheetView tabSelected="1" zoomScaleNormal="100" workbookViewId="0">
      <pane ySplit="1" topLeftCell="A51" activePane="bottomLeft" state="frozen"/>
      <selection pane="bottomLeft" activeCell="B59" sqref="B59"/>
    </sheetView>
  </sheetViews>
  <sheetFormatPr defaultColWidth="9.140625" defaultRowHeight="12.75" x14ac:dyDescent="0.2"/>
  <cols>
    <col min="1" max="1" width="6.42578125" style="34" customWidth="1"/>
    <col min="2" max="2" width="111.42578125" style="25" customWidth="1"/>
    <col min="3" max="3" width="10" style="7" customWidth="1"/>
    <col min="4" max="4" width="15.5703125" style="20" customWidth="1"/>
    <col min="5" max="16384" width="9.140625" style="6"/>
  </cols>
  <sheetData>
    <row r="1" spans="1:37" ht="60" customHeight="1" thickBot="1" x14ac:dyDescent="0.3">
      <c r="A1" s="119" t="s">
        <v>185</v>
      </c>
      <c r="B1" s="120"/>
      <c r="C1" s="120"/>
      <c r="D1" s="121"/>
      <c r="E1"/>
      <c r="F1"/>
      <c r="G1"/>
      <c r="H1"/>
      <c r="I1"/>
      <c r="J1"/>
      <c r="K1"/>
      <c r="L1"/>
      <c r="M1"/>
      <c r="N1"/>
      <c r="O1"/>
      <c r="P1"/>
      <c r="Q1"/>
      <c r="R1"/>
      <c r="S1"/>
      <c r="T1"/>
      <c r="U1"/>
      <c r="V1"/>
      <c r="W1"/>
      <c r="X1"/>
      <c r="Y1"/>
      <c r="Z1"/>
      <c r="AA1"/>
      <c r="AB1"/>
      <c r="AC1"/>
      <c r="AD1"/>
      <c r="AE1"/>
      <c r="AF1"/>
      <c r="AG1"/>
      <c r="AH1"/>
      <c r="AI1"/>
      <c r="AJ1"/>
      <c r="AK1"/>
    </row>
    <row r="2" spans="1:37" ht="22.5" customHeight="1" thickBot="1" x14ac:dyDescent="0.3">
      <c r="A2" s="122" t="s">
        <v>184</v>
      </c>
      <c r="B2" s="123"/>
      <c r="C2" s="123"/>
      <c r="D2" s="124"/>
      <c r="E2"/>
      <c r="F2"/>
      <c r="G2"/>
      <c r="H2"/>
      <c r="I2"/>
      <c r="J2"/>
      <c r="K2"/>
      <c r="L2"/>
      <c r="M2"/>
      <c r="N2"/>
      <c r="O2"/>
      <c r="P2"/>
      <c r="Q2"/>
      <c r="R2"/>
      <c r="S2"/>
      <c r="T2"/>
      <c r="U2"/>
      <c r="V2"/>
      <c r="W2"/>
      <c r="X2"/>
      <c r="Y2"/>
      <c r="Z2"/>
      <c r="AA2"/>
      <c r="AB2"/>
      <c r="AC2"/>
      <c r="AD2"/>
      <c r="AE2"/>
      <c r="AF2"/>
      <c r="AG2"/>
      <c r="AH2"/>
      <c r="AI2"/>
      <c r="AJ2"/>
      <c r="AK2"/>
    </row>
    <row r="3" spans="1:37" s="25" customFormat="1" ht="66" customHeight="1" thickBot="1" x14ac:dyDescent="0.25">
      <c r="A3" s="23" t="s">
        <v>138</v>
      </c>
      <c r="B3" s="1" t="s">
        <v>1</v>
      </c>
      <c r="C3" s="1" t="s">
        <v>2</v>
      </c>
      <c r="D3" s="2" t="s">
        <v>45</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37" ht="13.5" thickBot="1" x14ac:dyDescent="0.25">
      <c r="A4" s="70">
        <v>1</v>
      </c>
      <c r="B4" s="65" t="s">
        <v>0</v>
      </c>
      <c r="C4" s="58">
        <f>SUM(C5:C11)</f>
        <v>100</v>
      </c>
      <c r="D4" s="71">
        <v>75</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7" ht="15.75" customHeight="1" x14ac:dyDescent="0.2">
      <c r="A5" s="69">
        <v>1.1000000000000001</v>
      </c>
      <c r="B5" s="54" t="s">
        <v>142</v>
      </c>
      <c r="C5" s="5">
        <v>20</v>
      </c>
      <c r="D5" s="55"/>
    </row>
    <row r="6" spans="1:37" ht="18" customHeight="1" x14ac:dyDescent="0.2">
      <c r="A6" s="33" t="s">
        <v>49</v>
      </c>
      <c r="B6" s="22" t="s">
        <v>93</v>
      </c>
      <c r="C6" s="4">
        <v>20</v>
      </c>
      <c r="D6" s="17"/>
    </row>
    <row r="7" spans="1:37" x14ac:dyDescent="0.2">
      <c r="A7" s="33" t="s">
        <v>50</v>
      </c>
      <c r="B7" s="22" t="s">
        <v>71</v>
      </c>
      <c r="C7" s="4">
        <v>15</v>
      </c>
      <c r="D7" s="17"/>
    </row>
    <row r="8" spans="1:37" ht="26.25" customHeight="1" x14ac:dyDescent="0.2">
      <c r="A8" s="33" t="s">
        <v>51</v>
      </c>
      <c r="B8" s="22" t="s">
        <v>72</v>
      </c>
      <c r="C8" s="4">
        <v>20</v>
      </c>
      <c r="D8" s="17"/>
    </row>
    <row r="9" spans="1:37" x14ac:dyDescent="0.2">
      <c r="A9" s="33" t="s">
        <v>52</v>
      </c>
      <c r="B9" s="22" t="s">
        <v>70</v>
      </c>
      <c r="C9" s="4">
        <v>10</v>
      </c>
      <c r="D9" s="17"/>
    </row>
    <row r="10" spans="1:37" ht="25.5" x14ac:dyDescent="0.2">
      <c r="A10" s="33" t="s">
        <v>60</v>
      </c>
      <c r="B10" s="26" t="s">
        <v>92</v>
      </c>
      <c r="C10" s="4">
        <v>10</v>
      </c>
      <c r="D10" s="17"/>
    </row>
    <row r="11" spans="1:37" ht="30.75" customHeight="1" thickBot="1" x14ac:dyDescent="0.25">
      <c r="A11" s="33" t="s">
        <v>64</v>
      </c>
      <c r="B11" s="22" t="s">
        <v>94</v>
      </c>
      <c r="C11" s="4">
        <v>5</v>
      </c>
      <c r="D11" s="17"/>
    </row>
    <row r="12" spans="1:37" ht="15" customHeight="1" thickBot="1" x14ac:dyDescent="0.25">
      <c r="A12" s="70">
        <v>2</v>
      </c>
      <c r="B12" s="65" t="s">
        <v>86</v>
      </c>
      <c r="C12" s="58">
        <f>SUM(C13,C21,C28,C42,C51)</f>
        <v>100</v>
      </c>
      <c r="D12" s="66">
        <f>SUM(D13,D21,D28,D42,D51)</f>
        <v>75</v>
      </c>
    </row>
    <row r="13" spans="1:37" ht="22.5" customHeight="1" thickBot="1" x14ac:dyDescent="0.25">
      <c r="A13" s="72">
        <v>2.1</v>
      </c>
      <c r="B13" s="73" t="s">
        <v>67</v>
      </c>
      <c r="C13" s="74">
        <f>SUM(C14:C20)</f>
        <v>6</v>
      </c>
      <c r="D13" s="75">
        <v>5</v>
      </c>
    </row>
    <row r="14" spans="1:37" ht="22.5" customHeight="1" x14ac:dyDescent="0.2">
      <c r="A14" s="76" t="s">
        <v>95</v>
      </c>
      <c r="B14" s="77" t="s">
        <v>68</v>
      </c>
      <c r="C14" s="62">
        <v>1</v>
      </c>
      <c r="D14" s="63"/>
    </row>
    <row r="15" spans="1:37" ht="18.75" customHeight="1" x14ac:dyDescent="0.2">
      <c r="A15" s="24" t="s">
        <v>96</v>
      </c>
      <c r="B15" s="26" t="s">
        <v>125</v>
      </c>
      <c r="C15" s="30">
        <v>1</v>
      </c>
      <c r="D15" s="31"/>
    </row>
    <row r="16" spans="1:37" ht="30" customHeight="1" x14ac:dyDescent="0.2">
      <c r="A16" s="24" t="s">
        <v>97</v>
      </c>
      <c r="B16" s="26" t="s">
        <v>69</v>
      </c>
      <c r="C16" s="30">
        <v>1</v>
      </c>
      <c r="D16" s="31"/>
    </row>
    <row r="17" spans="1:4" ht="32.25" customHeight="1" x14ac:dyDescent="0.2">
      <c r="A17" s="24" t="s">
        <v>98</v>
      </c>
      <c r="B17" s="26" t="s">
        <v>106</v>
      </c>
      <c r="C17" s="30">
        <v>1</v>
      </c>
      <c r="D17" s="31"/>
    </row>
    <row r="18" spans="1:4" ht="33.75" customHeight="1" x14ac:dyDescent="0.2">
      <c r="A18" s="24" t="s">
        <v>99</v>
      </c>
      <c r="B18" s="26" t="s">
        <v>102</v>
      </c>
      <c r="C18" s="30">
        <v>1</v>
      </c>
      <c r="D18" s="31"/>
    </row>
    <row r="19" spans="1:4" ht="38.25" customHeight="1" x14ac:dyDescent="0.2">
      <c r="A19" s="24" t="s">
        <v>100</v>
      </c>
      <c r="B19" s="26" t="s">
        <v>103</v>
      </c>
      <c r="C19" s="30">
        <v>0.5</v>
      </c>
      <c r="D19" s="31"/>
    </row>
    <row r="20" spans="1:4" ht="33.75" customHeight="1" thickBot="1" x14ac:dyDescent="0.25">
      <c r="A20" s="39" t="s">
        <v>101</v>
      </c>
      <c r="B20" s="40" t="s">
        <v>104</v>
      </c>
      <c r="C20" s="41">
        <v>0.5</v>
      </c>
      <c r="D20" s="42"/>
    </row>
    <row r="21" spans="1:4" ht="13.5" thickBot="1" x14ac:dyDescent="0.25">
      <c r="A21" s="72" t="s">
        <v>6</v>
      </c>
      <c r="B21" s="73" t="s">
        <v>4</v>
      </c>
      <c r="C21" s="74">
        <f>SUM(C22:C27)</f>
        <v>16</v>
      </c>
      <c r="D21" s="75">
        <v>11</v>
      </c>
    </row>
    <row r="22" spans="1:4" x14ac:dyDescent="0.2">
      <c r="A22" s="69" t="s">
        <v>8</v>
      </c>
      <c r="B22" s="54" t="s">
        <v>91</v>
      </c>
      <c r="C22" s="5">
        <v>2</v>
      </c>
      <c r="D22" s="55"/>
    </row>
    <row r="23" spans="1:4" ht="38.25" x14ac:dyDescent="0.2">
      <c r="A23" s="33" t="s">
        <v>7</v>
      </c>
      <c r="B23" s="22" t="s">
        <v>3</v>
      </c>
      <c r="C23" s="4">
        <v>2</v>
      </c>
      <c r="D23" s="17"/>
    </row>
    <row r="24" spans="1:4" ht="25.5" x14ac:dyDescent="0.2">
      <c r="A24" s="33" t="s">
        <v>9</v>
      </c>
      <c r="B24" s="45" t="s">
        <v>107</v>
      </c>
      <c r="C24" s="4">
        <v>4</v>
      </c>
      <c r="D24" s="17"/>
    </row>
    <row r="25" spans="1:4" ht="25.5" x14ac:dyDescent="0.2">
      <c r="A25" s="33" t="s">
        <v>10</v>
      </c>
      <c r="B25" s="45" t="s">
        <v>108</v>
      </c>
      <c r="C25" s="4">
        <v>4</v>
      </c>
      <c r="D25" s="17"/>
    </row>
    <row r="26" spans="1:4" ht="28.5" customHeight="1" x14ac:dyDescent="0.2">
      <c r="A26" s="33" t="s">
        <v>58</v>
      </c>
      <c r="B26" s="45" t="s">
        <v>109</v>
      </c>
      <c r="C26" s="4">
        <v>3</v>
      </c>
      <c r="D26" s="17"/>
    </row>
    <row r="27" spans="1:4" ht="15" customHeight="1" thickBot="1" x14ac:dyDescent="0.25">
      <c r="A27" s="78" t="s">
        <v>59</v>
      </c>
      <c r="B27" s="51" t="s">
        <v>5</v>
      </c>
      <c r="C27" s="52">
        <v>1</v>
      </c>
      <c r="D27" s="16"/>
    </row>
    <row r="28" spans="1:4" ht="39" customHeight="1" thickBot="1" x14ac:dyDescent="0.25">
      <c r="A28" s="79" t="s">
        <v>11</v>
      </c>
      <c r="B28" s="80" t="s">
        <v>55</v>
      </c>
      <c r="C28" s="74">
        <f>SUM(C29:C41)</f>
        <v>66</v>
      </c>
      <c r="D28" s="75">
        <v>50</v>
      </c>
    </row>
    <row r="29" spans="1:4" ht="33.75" customHeight="1" x14ac:dyDescent="0.2">
      <c r="A29" s="69" t="s">
        <v>13</v>
      </c>
      <c r="B29" s="54" t="s">
        <v>111</v>
      </c>
      <c r="C29" s="5">
        <v>3</v>
      </c>
      <c r="D29" s="55"/>
    </row>
    <row r="30" spans="1:4" ht="31.5" customHeight="1" x14ac:dyDescent="0.2">
      <c r="A30" s="33" t="s">
        <v>14</v>
      </c>
      <c r="B30" s="22" t="s">
        <v>148</v>
      </c>
      <c r="C30" s="4">
        <v>2</v>
      </c>
      <c r="D30" s="17"/>
    </row>
    <row r="31" spans="1:4" ht="34.5" customHeight="1" x14ac:dyDescent="0.2">
      <c r="A31" s="33" t="s">
        <v>15</v>
      </c>
      <c r="B31" s="83" t="s">
        <v>136</v>
      </c>
      <c r="C31" s="30">
        <v>20</v>
      </c>
      <c r="D31" s="17"/>
    </row>
    <row r="32" spans="1:4" x14ac:dyDescent="0.2">
      <c r="A32" s="33" t="s">
        <v>16</v>
      </c>
      <c r="B32" s="83" t="s">
        <v>112</v>
      </c>
      <c r="C32" s="30">
        <v>4</v>
      </c>
      <c r="D32" s="17"/>
    </row>
    <row r="33" spans="1:36" ht="16.5" customHeight="1" x14ac:dyDescent="0.2">
      <c r="A33" s="33" t="s">
        <v>17</v>
      </c>
      <c r="B33" s="83" t="s">
        <v>137</v>
      </c>
      <c r="C33" s="30">
        <v>4</v>
      </c>
      <c r="D33" s="17"/>
    </row>
    <row r="34" spans="1:36" x14ac:dyDescent="0.2">
      <c r="A34" s="33" t="s">
        <v>18</v>
      </c>
      <c r="B34" s="83" t="s">
        <v>105</v>
      </c>
      <c r="C34" s="30">
        <v>2</v>
      </c>
      <c r="D34" s="17"/>
    </row>
    <row r="35" spans="1:36" ht="27" customHeight="1" x14ac:dyDescent="0.2">
      <c r="A35" s="33" t="s">
        <v>56</v>
      </c>
      <c r="B35" s="83" t="s">
        <v>66</v>
      </c>
      <c r="C35" s="30">
        <v>2</v>
      </c>
      <c r="D35" s="17"/>
    </row>
    <row r="36" spans="1:36" x14ac:dyDescent="0.2">
      <c r="A36" s="33" t="s">
        <v>57</v>
      </c>
      <c r="B36" s="83" t="s">
        <v>113</v>
      </c>
      <c r="C36" s="30">
        <v>2</v>
      </c>
      <c r="D36" s="17"/>
    </row>
    <row r="37" spans="1:36" ht="19.5" customHeight="1" x14ac:dyDescent="0.2">
      <c r="A37" s="33" t="s">
        <v>74</v>
      </c>
      <c r="B37" s="83" t="s">
        <v>114</v>
      </c>
      <c r="C37" s="30">
        <v>2</v>
      </c>
      <c r="D37" s="17"/>
    </row>
    <row r="38" spans="1:36" ht="15.75" customHeight="1" x14ac:dyDescent="0.2">
      <c r="A38" s="33" t="s">
        <v>75</v>
      </c>
      <c r="B38" s="83" t="s">
        <v>115</v>
      </c>
      <c r="C38" s="30">
        <v>2</v>
      </c>
      <c r="D38" s="17"/>
    </row>
    <row r="39" spans="1:36" ht="16.5" customHeight="1" x14ac:dyDescent="0.2">
      <c r="A39" s="33" t="s">
        <v>76</v>
      </c>
      <c r="B39" s="83" t="s">
        <v>116</v>
      </c>
      <c r="C39" s="30">
        <v>20</v>
      </c>
      <c r="D39" s="17"/>
    </row>
    <row r="40" spans="1:36" ht="24" customHeight="1" x14ac:dyDescent="0.2">
      <c r="A40" s="33" t="s">
        <v>77</v>
      </c>
      <c r="B40" s="83" t="s">
        <v>73</v>
      </c>
      <c r="C40" s="30">
        <v>2</v>
      </c>
      <c r="D40" s="17"/>
    </row>
    <row r="41" spans="1:36" ht="18" customHeight="1" thickBot="1" x14ac:dyDescent="0.25">
      <c r="A41" s="33" t="s">
        <v>78</v>
      </c>
      <c r="B41" s="26" t="s">
        <v>110</v>
      </c>
      <c r="C41" s="4">
        <v>1</v>
      </c>
      <c r="D41" s="17"/>
    </row>
    <row r="42" spans="1:36" ht="13.5" thickBot="1" x14ac:dyDescent="0.25">
      <c r="A42" s="79" t="s">
        <v>12</v>
      </c>
      <c r="B42" s="82" t="s">
        <v>30</v>
      </c>
      <c r="C42" s="74">
        <f>SUM(C43:C50)</f>
        <v>7</v>
      </c>
      <c r="D42" s="81">
        <v>5</v>
      </c>
    </row>
    <row r="43" spans="1:36" x14ac:dyDescent="0.2">
      <c r="A43" s="69" t="s">
        <v>20</v>
      </c>
      <c r="B43" s="54" t="s">
        <v>119</v>
      </c>
      <c r="C43" s="5">
        <v>2</v>
      </c>
      <c r="D43" s="55"/>
    </row>
    <row r="44" spans="1:36" ht="25.5" x14ac:dyDescent="0.2">
      <c r="A44" s="33" t="s">
        <v>21</v>
      </c>
      <c r="B44" s="22" t="s">
        <v>141</v>
      </c>
      <c r="C44" s="4">
        <v>1</v>
      </c>
      <c r="D44" s="17"/>
    </row>
    <row r="45" spans="1:36" ht="25.5" x14ac:dyDescent="0.2">
      <c r="A45" s="33" t="s">
        <v>22</v>
      </c>
      <c r="B45" s="22" t="s">
        <v>32</v>
      </c>
      <c r="C45" s="4">
        <v>1</v>
      </c>
      <c r="D45" s="17"/>
    </row>
    <row r="46" spans="1:36" ht="18" customHeight="1" x14ac:dyDescent="0.2">
      <c r="A46" s="33" t="s">
        <v>23</v>
      </c>
      <c r="B46" s="22" t="s">
        <v>33</v>
      </c>
      <c r="C46" s="4">
        <v>1</v>
      </c>
      <c r="D46" s="17"/>
    </row>
    <row r="47" spans="1:36" ht="25.5" x14ac:dyDescent="0.2">
      <c r="A47" s="33" t="s">
        <v>24</v>
      </c>
      <c r="B47" s="22" t="s">
        <v>34</v>
      </c>
      <c r="C47" s="4">
        <v>0.5</v>
      </c>
      <c r="D47" s="17"/>
    </row>
    <row r="48" spans="1:36" s="38" customFormat="1" ht="25.5" x14ac:dyDescent="0.2">
      <c r="A48" s="33" t="s">
        <v>79</v>
      </c>
      <c r="B48" s="22" t="s">
        <v>120</v>
      </c>
      <c r="C48" s="4">
        <v>0.5</v>
      </c>
      <c r="D48" s="17"/>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s="38" customFormat="1" ht="25.5" x14ac:dyDescent="0.2">
      <c r="A49" s="33" t="s">
        <v>80</v>
      </c>
      <c r="B49" s="26" t="s">
        <v>46</v>
      </c>
      <c r="C49" s="4">
        <v>0.5</v>
      </c>
      <c r="D49" s="67"/>
    </row>
    <row r="50" spans="1:36" ht="39" thickBot="1" x14ac:dyDescent="0.25">
      <c r="A50" s="33" t="s">
        <v>81</v>
      </c>
      <c r="B50" s="26" t="s">
        <v>143</v>
      </c>
      <c r="C50" s="4">
        <v>0.5</v>
      </c>
      <c r="D50" s="67"/>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row>
    <row r="51" spans="1:36" ht="40.5" customHeight="1" thickBot="1" x14ac:dyDescent="0.25">
      <c r="A51" s="79" t="s">
        <v>82</v>
      </c>
      <c r="B51" s="82" t="s">
        <v>31</v>
      </c>
      <c r="C51" s="74">
        <f>SUM(C52:C55)</f>
        <v>5</v>
      </c>
      <c r="D51" s="75">
        <v>4</v>
      </c>
    </row>
    <row r="52" spans="1:36" ht="44.25" customHeight="1" x14ac:dyDescent="0.2">
      <c r="A52" s="69" t="s">
        <v>83</v>
      </c>
      <c r="B52" s="54" t="s">
        <v>122</v>
      </c>
      <c r="C52" s="5">
        <v>2</v>
      </c>
      <c r="D52" s="55"/>
    </row>
    <row r="53" spans="1:36" ht="25.5" x14ac:dyDescent="0.2">
      <c r="A53" s="33" t="s">
        <v>84</v>
      </c>
      <c r="B53" s="22" t="s">
        <v>121</v>
      </c>
      <c r="C53" s="4">
        <v>1</v>
      </c>
      <c r="D53" s="17"/>
    </row>
    <row r="54" spans="1:36" x14ac:dyDescent="0.2">
      <c r="A54" s="33" t="s">
        <v>85</v>
      </c>
      <c r="B54" s="22" t="s">
        <v>123</v>
      </c>
      <c r="C54" s="4">
        <v>1</v>
      </c>
      <c r="D54" s="17"/>
    </row>
    <row r="55" spans="1:36" ht="33" customHeight="1" thickBot="1" x14ac:dyDescent="0.25">
      <c r="A55" s="33" t="s">
        <v>180</v>
      </c>
      <c r="B55" s="108" t="s">
        <v>181</v>
      </c>
      <c r="C55" s="106">
        <v>1</v>
      </c>
      <c r="D55" s="19"/>
    </row>
    <row r="56" spans="1:36" ht="13.5" thickBot="1" x14ac:dyDescent="0.25">
      <c r="A56" s="70" t="s">
        <v>25</v>
      </c>
      <c r="B56" s="65" t="s">
        <v>26</v>
      </c>
      <c r="C56" s="58">
        <f>SUM(C58:C61,C63:C66)</f>
        <v>100</v>
      </c>
      <c r="D56" s="66">
        <v>87</v>
      </c>
    </row>
    <row r="57" spans="1:36" ht="13.5" thickBot="1" x14ac:dyDescent="0.25">
      <c r="A57" s="79" t="s">
        <v>27</v>
      </c>
      <c r="B57" s="80" t="s">
        <v>28</v>
      </c>
      <c r="C57" s="74"/>
      <c r="D57" s="81"/>
    </row>
    <row r="58" spans="1:36" x14ac:dyDescent="0.2">
      <c r="A58" s="69" t="s">
        <v>36</v>
      </c>
      <c r="B58" s="54" t="s">
        <v>19</v>
      </c>
      <c r="C58" s="5">
        <v>14</v>
      </c>
      <c r="D58" s="55"/>
    </row>
    <row r="59" spans="1:36" ht="12" customHeight="1" x14ac:dyDescent="0.2">
      <c r="A59" s="33" t="s">
        <v>37</v>
      </c>
      <c r="B59" s="22" t="s">
        <v>35</v>
      </c>
      <c r="C59" s="4">
        <v>10</v>
      </c>
      <c r="D59" s="17"/>
    </row>
    <row r="60" spans="1:36" x14ac:dyDescent="0.2">
      <c r="A60" s="33" t="s">
        <v>38</v>
      </c>
      <c r="B60" s="22" t="s">
        <v>29</v>
      </c>
      <c r="C60" s="4">
        <v>10</v>
      </c>
      <c r="D60" s="17"/>
    </row>
    <row r="61" spans="1:36" x14ac:dyDescent="0.2">
      <c r="A61" s="33" t="s">
        <v>39</v>
      </c>
      <c r="B61" s="22" t="s">
        <v>44</v>
      </c>
      <c r="C61" s="4">
        <v>14</v>
      </c>
      <c r="D61" s="17"/>
    </row>
    <row r="62" spans="1:36" x14ac:dyDescent="0.2">
      <c r="A62" s="35"/>
      <c r="B62" s="36"/>
      <c r="C62" s="32"/>
      <c r="D62" s="37"/>
    </row>
    <row r="63" spans="1:36" x14ac:dyDescent="0.2">
      <c r="A63" s="33" t="s">
        <v>40</v>
      </c>
      <c r="B63" s="22" t="s">
        <v>43</v>
      </c>
      <c r="C63" s="4">
        <v>13</v>
      </c>
      <c r="D63" s="17"/>
    </row>
    <row r="64" spans="1:36" ht="12.75" customHeight="1" x14ac:dyDescent="0.2">
      <c r="A64" s="33" t="s">
        <v>41</v>
      </c>
      <c r="B64" s="22" t="s">
        <v>90</v>
      </c>
      <c r="C64" s="4">
        <v>13</v>
      </c>
      <c r="D64" s="17"/>
    </row>
    <row r="65" spans="1:4" x14ac:dyDescent="0.2">
      <c r="A65" s="33" t="s">
        <v>42</v>
      </c>
      <c r="B65" s="22" t="s">
        <v>89</v>
      </c>
      <c r="C65" s="4">
        <v>13</v>
      </c>
      <c r="D65" s="17"/>
    </row>
    <row r="66" spans="1:4" ht="13.5" thickBot="1" x14ac:dyDescent="0.25">
      <c r="A66" s="68" t="s">
        <v>87</v>
      </c>
      <c r="B66" s="48" t="s">
        <v>88</v>
      </c>
      <c r="C66" s="49">
        <v>13</v>
      </c>
      <c r="D66" s="18"/>
    </row>
  </sheetData>
  <mergeCells count="2">
    <mergeCell ref="A1:D1"/>
    <mergeCell ref="A2:D2"/>
  </mergeCells>
  <pageMargins left="0.23622047244094491" right="0.23622047244094491" top="0.74803149606299213" bottom="0.74803149606299213"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Normal="100" workbookViewId="0">
      <selection activeCell="A2" sqref="A2:D2"/>
    </sheetView>
  </sheetViews>
  <sheetFormatPr defaultColWidth="9.140625" defaultRowHeight="12.75" x14ac:dyDescent="0.2"/>
  <cols>
    <col min="1" max="1" width="6.140625" style="6" customWidth="1"/>
    <col min="2" max="2" width="111" style="6" customWidth="1"/>
    <col min="3" max="3" width="9.7109375" style="6" customWidth="1"/>
    <col min="4" max="4" width="16.140625" style="20" customWidth="1"/>
    <col min="5" max="16384" width="9.140625" style="6"/>
  </cols>
  <sheetData>
    <row r="1" spans="1:4" ht="63.75" customHeight="1" thickBot="1" x14ac:dyDescent="0.25">
      <c r="A1" s="99" t="s">
        <v>138</v>
      </c>
      <c r="B1" s="8" t="s">
        <v>1</v>
      </c>
      <c r="C1" s="8" t="s">
        <v>2</v>
      </c>
      <c r="D1" s="3" t="s">
        <v>45</v>
      </c>
    </row>
    <row r="2" spans="1:4" ht="25.5" customHeight="1" thickBot="1" x14ac:dyDescent="0.25">
      <c r="A2" s="122" t="s">
        <v>19</v>
      </c>
      <c r="B2" s="123"/>
      <c r="C2" s="123"/>
      <c r="D2" s="124"/>
    </row>
    <row r="3" spans="1:4" ht="13.5" thickBot="1" x14ac:dyDescent="0.25">
      <c r="A3" s="101" t="s">
        <v>48</v>
      </c>
      <c r="B3" s="100" t="s">
        <v>86</v>
      </c>
      <c r="C3" s="102">
        <f>C4+C11+C14</f>
        <v>100</v>
      </c>
      <c r="D3" s="102">
        <f>D4+D11+D14</f>
        <v>75</v>
      </c>
    </row>
    <row r="4" spans="1:4" ht="13.5" thickBot="1" x14ac:dyDescent="0.25">
      <c r="A4" s="103" t="s">
        <v>47</v>
      </c>
      <c r="B4" s="104" t="s">
        <v>19</v>
      </c>
      <c r="C4" s="74">
        <f>SUM(C5:C10)</f>
        <v>70</v>
      </c>
      <c r="D4" s="81">
        <v>52</v>
      </c>
    </row>
    <row r="5" spans="1:4" ht="51" customHeight="1" x14ac:dyDescent="0.2">
      <c r="A5" s="53" t="s">
        <v>170</v>
      </c>
      <c r="B5" s="84" t="s">
        <v>175</v>
      </c>
      <c r="C5" s="5">
        <v>20</v>
      </c>
      <c r="D5" s="55"/>
    </row>
    <row r="6" spans="1:4" ht="23.25" customHeight="1" x14ac:dyDescent="0.2">
      <c r="A6" s="10" t="s">
        <v>171</v>
      </c>
      <c r="B6" s="11" t="s">
        <v>53</v>
      </c>
      <c r="C6" s="4">
        <v>20</v>
      </c>
      <c r="D6" s="17"/>
    </row>
    <row r="7" spans="1:4" ht="31.5" customHeight="1" x14ac:dyDescent="0.2">
      <c r="A7" s="53" t="s">
        <v>169</v>
      </c>
      <c r="B7" s="11" t="s">
        <v>182</v>
      </c>
      <c r="C7" s="4">
        <v>5</v>
      </c>
      <c r="D7" s="17"/>
    </row>
    <row r="8" spans="1:4" ht="25.5" customHeight="1" x14ac:dyDescent="0.2">
      <c r="A8" s="10" t="s">
        <v>172</v>
      </c>
      <c r="B8" s="13" t="s">
        <v>117</v>
      </c>
      <c r="C8" s="106">
        <v>15</v>
      </c>
      <c r="D8" s="19"/>
    </row>
    <row r="9" spans="1:4" ht="28.5" customHeight="1" x14ac:dyDescent="0.2">
      <c r="A9" s="53" t="s">
        <v>173</v>
      </c>
      <c r="B9" s="14" t="s">
        <v>144</v>
      </c>
      <c r="C9" s="4">
        <v>5</v>
      </c>
      <c r="D9" s="17"/>
    </row>
    <row r="10" spans="1:4" ht="54" customHeight="1" thickBot="1" x14ac:dyDescent="0.25">
      <c r="A10" s="10" t="s">
        <v>178</v>
      </c>
      <c r="B10" s="85" t="s">
        <v>63</v>
      </c>
      <c r="C10" s="105">
        <v>5</v>
      </c>
      <c r="D10" s="86"/>
    </row>
    <row r="11" spans="1:4" ht="20.25" customHeight="1" thickBot="1" x14ac:dyDescent="0.25">
      <c r="A11" s="56">
        <v>1.2</v>
      </c>
      <c r="B11" s="57" t="s">
        <v>29</v>
      </c>
      <c r="C11" s="58">
        <v>10</v>
      </c>
      <c r="D11" s="59">
        <v>8</v>
      </c>
    </row>
    <row r="12" spans="1:4" ht="59.25" customHeight="1" x14ac:dyDescent="0.2">
      <c r="A12" s="53" t="s">
        <v>174</v>
      </c>
      <c r="B12" s="84" t="s">
        <v>177</v>
      </c>
      <c r="C12" s="5">
        <v>5</v>
      </c>
      <c r="D12" s="55"/>
    </row>
    <row r="13" spans="1:4" ht="70.5" customHeight="1" thickBot="1" x14ac:dyDescent="0.25">
      <c r="A13" s="15" t="s">
        <v>179</v>
      </c>
      <c r="B13" s="12" t="s">
        <v>118</v>
      </c>
      <c r="C13" s="49">
        <v>5</v>
      </c>
      <c r="D13" s="18"/>
    </row>
    <row r="14" spans="1:4" ht="13.5" thickBot="1" x14ac:dyDescent="0.25">
      <c r="A14" s="70">
        <v>2</v>
      </c>
      <c r="B14" s="65" t="s">
        <v>26</v>
      </c>
      <c r="C14" s="58">
        <f>SUM(C15:C18)</f>
        <v>20</v>
      </c>
      <c r="D14" s="66">
        <v>15</v>
      </c>
    </row>
    <row r="15" spans="1:4" x14ac:dyDescent="0.2">
      <c r="A15" s="69" t="s">
        <v>54</v>
      </c>
      <c r="B15" s="54" t="s">
        <v>176</v>
      </c>
      <c r="C15" s="5">
        <v>5</v>
      </c>
      <c r="D15" s="55"/>
    </row>
    <row r="16" spans="1:4" x14ac:dyDescent="0.2">
      <c r="A16" s="33" t="s">
        <v>6</v>
      </c>
      <c r="B16" s="22" t="s">
        <v>90</v>
      </c>
      <c r="C16" s="4">
        <v>5</v>
      </c>
      <c r="D16" s="17"/>
    </row>
    <row r="17" spans="1:4" x14ac:dyDescent="0.2">
      <c r="A17" s="33" t="s">
        <v>11</v>
      </c>
      <c r="B17" s="22" t="s">
        <v>89</v>
      </c>
      <c r="C17" s="4">
        <v>5</v>
      </c>
      <c r="D17" s="47"/>
    </row>
    <row r="18" spans="1:4" ht="13.5" thickBot="1" x14ac:dyDescent="0.25">
      <c r="A18" s="68" t="s">
        <v>12</v>
      </c>
      <c r="B18" s="48" t="s">
        <v>88</v>
      </c>
      <c r="C18" s="49">
        <v>5</v>
      </c>
      <c r="D18" s="50"/>
    </row>
  </sheetData>
  <mergeCells count="1">
    <mergeCell ref="A2:D2"/>
  </mergeCells>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2" sqref="A2:D2"/>
    </sheetView>
  </sheetViews>
  <sheetFormatPr defaultColWidth="9.140625" defaultRowHeight="12.75" x14ac:dyDescent="0.2"/>
  <cols>
    <col min="1" max="1" width="6.7109375" style="91" customWidth="1"/>
    <col min="2" max="2" width="87" style="6" customWidth="1"/>
    <col min="3" max="3" width="9" style="7" customWidth="1"/>
    <col min="4" max="4" width="18.85546875" style="6" customWidth="1"/>
    <col min="5" max="16384" width="9.140625" style="6"/>
  </cols>
  <sheetData>
    <row r="1" spans="1:4" ht="54" customHeight="1" thickBot="1" x14ac:dyDescent="0.25">
      <c r="A1" s="107" t="s">
        <v>138</v>
      </c>
      <c r="B1" s="8" t="s">
        <v>1</v>
      </c>
      <c r="C1" s="8" t="s">
        <v>2</v>
      </c>
      <c r="D1" s="3" t="s">
        <v>45</v>
      </c>
    </row>
    <row r="2" spans="1:4" ht="21" customHeight="1" thickBot="1" x14ac:dyDescent="0.25">
      <c r="A2" s="122" t="s">
        <v>186</v>
      </c>
      <c r="B2" s="123"/>
      <c r="C2" s="123"/>
      <c r="D2" s="124"/>
    </row>
    <row r="3" spans="1:4" ht="19.5" customHeight="1" thickBot="1" x14ac:dyDescent="0.25">
      <c r="A3" s="125" t="s">
        <v>61</v>
      </c>
      <c r="B3" s="126"/>
      <c r="C3" s="109">
        <f>C4+C20</f>
        <v>100</v>
      </c>
      <c r="D3" s="110">
        <f>D4+D20</f>
        <v>75</v>
      </c>
    </row>
    <row r="4" spans="1:4" ht="13.5" thickBot="1" x14ac:dyDescent="0.25">
      <c r="A4" s="70">
        <v>1</v>
      </c>
      <c r="B4" s="65" t="s">
        <v>86</v>
      </c>
      <c r="C4" s="58">
        <f>SUM(C5,C10,C14)</f>
        <v>80</v>
      </c>
      <c r="D4" s="58">
        <f>SUM(D5,D10,D14)</f>
        <v>60</v>
      </c>
    </row>
    <row r="5" spans="1:4" ht="13.5" thickBot="1" x14ac:dyDescent="0.25">
      <c r="A5" s="72">
        <v>1.1000000000000001</v>
      </c>
      <c r="B5" s="73" t="s">
        <v>67</v>
      </c>
      <c r="C5" s="94">
        <f>SUM(C6:C9)</f>
        <v>10</v>
      </c>
      <c r="D5" s="93">
        <v>8</v>
      </c>
    </row>
    <row r="6" spans="1:4" ht="16.5" customHeight="1" x14ac:dyDescent="0.2">
      <c r="A6" s="90" t="s">
        <v>155</v>
      </c>
      <c r="B6" s="77" t="s">
        <v>68</v>
      </c>
      <c r="C6" s="62">
        <v>3</v>
      </c>
      <c r="D6" s="63"/>
    </row>
    <row r="7" spans="1:4" ht="25.5" x14ac:dyDescent="0.2">
      <c r="A7" s="90" t="s">
        <v>156</v>
      </c>
      <c r="B7" s="26" t="s">
        <v>125</v>
      </c>
      <c r="C7" s="30">
        <v>3</v>
      </c>
      <c r="D7" s="31"/>
    </row>
    <row r="8" spans="1:4" ht="28.5" customHeight="1" x14ac:dyDescent="0.2">
      <c r="A8" s="90" t="s">
        <v>157</v>
      </c>
      <c r="B8" s="26" t="s">
        <v>69</v>
      </c>
      <c r="C8" s="30">
        <v>2</v>
      </c>
      <c r="D8" s="31"/>
    </row>
    <row r="9" spans="1:4" ht="44.25" customHeight="1" thickBot="1" x14ac:dyDescent="0.25">
      <c r="A9" s="90" t="s">
        <v>158</v>
      </c>
      <c r="B9" s="26" t="s">
        <v>106</v>
      </c>
      <c r="C9" s="30">
        <v>2</v>
      </c>
      <c r="D9" s="31"/>
    </row>
    <row r="10" spans="1:4" ht="24" customHeight="1" thickBot="1" x14ac:dyDescent="0.25">
      <c r="A10" s="72">
        <v>1.2</v>
      </c>
      <c r="B10" s="73" t="s">
        <v>4</v>
      </c>
      <c r="C10" s="94">
        <f>SUM(C11:C13)</f>
        <v>15</v>
      </c>
      <c r="D10" s="93">
        <v>10</v>
      </c>
    </row>
    <row r="11" spans="1:4" ht="15.75" customHeight="1" x14ac:dyDescent="0.2">
      <c r="A11" s="90" t="s">
        <v>159</v>
      </c>
      <c r="B11" s="54" t="s">
        <v>91</v>
      </c>
      <c r="C11" s="5">
        <v>5</v>
      </c>
      <c r="D11" s="55"/>
    </row>
    <row r="12" spans="1:4" ht="43.5" customHeight="1" x14ac:dyDescent="0.2">
      <c r="A12" s="90" t="s">
        <v>160</v>
      </c>
      <c r="B12" s="22" t="s">
        <v>3</v>
      </c>
      <c r="C12" s="4">
        <v>5</v>
      </c>
      <c r="D12" s="17"/>
    </row>
    <row r="13" spans="1:4" ht="21.75" customHeight="1" thickBot="1" x14ac:dyDescent="0.25">
      <c r="A13" s="92" t="s">
        <v>161</v>
      </c>
      <c r="B13" s="95" t="s">
        <v>149</v>
      </c>
      <c r="C13" s="52">
        <v>5</v>
      </c>
      <c r="D13" s="16"/>
    </row>
    <row r="14" spans="1:4" ht="17.25" customHeight="1" thickBot="1" x14ac:dyDescent="0.25">
      <c r="A14" s="72">
        <v>1.3</v>
      </c>
      <c r="B14" s="73" t="s">
        <v>163</v>
      </c>
      <c r="C14" s="94">
        <f>SUM(C15:C19)</f>
        <v>55</v>
      </c>
      <c r="D14" s="93">
        <v>42</v>
      </c>
    </row>
    <row r="15" spans="1:4" ht="18.75" customHeight="1" x14ac:dyDescent="0.2">
      <c r="A15" s="97" t="s">
        <v>164</v>
      </c>
      <c r="B15" s="61" t="s">
        <v>150</v>
      </c>
      <c r="C15" s="62">
        <v>5</v>
      </c>
      <c r="D15" s="63"/>
    </row>
    <row r="16" spans="1:4" ht="33.75" customHeight="1" x14ac:dyDescent="0.2">
      <c r="A16" s="96" t="s">
        <v>165</v>
      </c>
      <c r="B16" s="45" t="s">
        <v>151</v>
      </c>
      <c r="C16" s="30">
        <v>15</v>
      </c>
      <c r="D16" s="31"/>
    </row>
    <row r="17" spans="1:4" ht="29.25" customHeight="1" x14ac:dyDescent="0.2">
      <c r="A17" s="96" t="s">
        <v>166</v>
      </c>
      <c r="B17" s="45" t="s">
        <v>152</v>
      </c>
      <c r="C17" s="30">
        <v>15</v>
      </c>
      <c r="D17" s="31"/>
    </row>
    <row r="18" spans="1:4" ht="29.25" customHeight="1" x14ac:dyDescent="0.2">
      <c r="A18" s="96" t="s">
        <v>167</v>
      </c>
      <c r="B18" s="45" t="s">
        <v>153</v>
      </c>
      <c r="C18" s="30">
        <v>10</v>
      </c>
      <c r="D18" s="31"/>
    </row>
    <row r="19" spans="1:4" ht="18.75" customHeight="1" thickBot="1" x14ac:dyDescent="0.25">
      <c r="A19" s="98" t="s">
        <v>168</v>
      </c>
      <c r="B19" s="95" t="s">
        <v>154</v>
      </c>
      <c r="C19" s="41">
        <v>10</v>
      </c>
      <c r="D19" s="42"/>
    </row>
    <row r="20" spans="1:4" ht="18.75" customHeight="1" thickBot="1" x14ac:dyDescent="0.25">
      <c r="A20" s="70">
        <v>2</v>
      </c>
      <c r="B20" s="65" t="s">
        <v>26</v>
      </c>
      <c r="C20" s="58">
        <f>SUM(C21:C24)</f>
        <v>20</v>
      </c>
      <c r="D20" s="66">
        <v>15</v>
      </c>
    </row>
    <row r="21" spans="1:4" x14ac:dyDescent="0.2">
      <c r="A21" s="69" t="s">
        <v>54</v>
      </c>
      <c r="B21" s="54" t="s">
        <v>162</v>
      </c>
      <c r="C21" s="5">
        <v>5</v>
      </c>
      <c r="D21" s="55"/>
    </row>
    <row r="22" spans="1:4" x14ac:dyDescent="0.2">
      <c r="A22" s="33" t="s">
        <v>6</v>
      </c>
      <c r="B22" s="22" t="s">
        <v>90</v>
      </c>
      <c r="C22" s="4">
        <v>5</v>
      </c>
      <c r="D22" s="17"/>
    </row>
    <row r="23" spans="1:4" x14ac:dyDescent="0.2">
      <c r="A23" s="33" t="s">
        <v>11</v>
      </c>
      <c r="B23" s="22" t="s">
        <v>89</v>
      </c>
      <c r="C23" s="4">
        <v>5</v>
      </c>
      <c r="D23" s="47"/>
    </row>
    <row r="24" spans="1:4" ht="14.25" customHeight="1" thickBot="1" x14ac:dyDescent="0.25">
      <c r="A24" s="68" t="s">
        <v>12</v>
      </c>
      <c r="B24" s="48" t="s">
        <v>88</v>
      </c>
      <c r="C24" s="49">
        <v>5</v>
      </c>
      <c r="D24" s="50"/>
    </row>
  </sheetData>
  <mergeCells count="2">
    <mergeCell ref="A2:D2"/>
    <mergeCell ref="A3:B3"/>
  </mergeCells>
  <pageMargins left="0.7" right="0.7"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1" sqref="B11"/>
    </sheetView>
  </sheetViews>
  <sheetFormatPr defaultColWidth="9.140625" defaultRowHeight="12.75" x14ac:dyDescent="0.2"/>
  <cols>
    <col min="1" max="1" width="7.28515625" style="6" customWidth="1"/>
    <col min="2" max="2" width="78.42578125" style="6" customWidth="1"/>
    <col min="3" max="3" width="12.85546875" style="7" customWidth="1"/>
    <col min="4" max="4" width="22.7109375" style="6" customWidth="1"/>
    <col min="5" max="16384" width="9.140625" style="6"/>
  </cols>
  <sheetData>
    <row r="1" spans="1:4" ht="48" customHeight="1" thickBot="1" x14ac:dyDescent="0.25">
      <c r="A1" s="99" t="s">
        <v>138</v>
      </c>
      <c r="B1" s="8" t="s">
        <v>1</v>
      </c>
      <c r="C1" s="8" t="s">
        <v>2</v>
      </c>
      <c r="D1" s="3" t="s">
        <v>45</v>
      </c>
    </row>
    <row r="2" spans="1:4" ht="18.75" customHeight="1" thickBot="1" x14ac:dyDescent="0.25">
      <c r="A2" s="122" t="s">
        <v>187</v>
      </c>
      <c r="B2" s="123"/>
      <c r="C2" s="123"/>
      <c r="D2" s="124"/>
    </row>
    <row r="3" spans="1:4" ht="22.5" customHeight="1" thickBot="1" x14ac:dyDescent="0.25">
      <c r="A3" s="111"/>
      <c r="B3" s="112" t="s">
        <v>61</v>
      </c>
      <c r="C3" s="113">
        <f>C4+C13</f>
        <v>100</v>
      </c>
      <c r="D3" s="114">
        <f>D4+D13</f>
        <v>75</v>
      </c>
    </row>
    <row r="4" spans="1:4" ht="13.5" thickBot="1" x14ac:dyDescent="0.25">
      <c r="A4" s="64">
        <v>1</v>
      </c>
      <c r="B4" s="65" t="s">
        <v>86</v>
      </c>
      <c r="C4" s="58">
        <f>SUM(C5:C12)</f>
        <v>80</v>
      </c>
      <c r="D4" s="66">
        <v>60</v>
      </c>
    </row>
    <row r="5" spans="1:4" ht="25.5" x14ac:dyDescent="0.2">
      <c r="A5" s="60" t="s">
        <v>47</v>
      </c>
      <c r="B5" s="61" t="s">
        <v>183</v>
      </c>
      <c r="C5" s="62">
        <v>10</v>
      </c>
      <c r="D5" s="63"/>
    </row>
    <row r="6" spans="1:4" ht="52.5" customHeight="1" x14ac:dyDescent="0.2">
      <c r="A6" s="10">
        <v>1.2</v>
      </c>
      <c r="B6" s="22" t="s">
        <v>126</v>
      </c>
      <c r="C6" s="4">
        <v>10</v>
      </c>
      <c r="D6" s="17"/>
    </row>
    <row r="7" spans="1:4" ht="38.25" customHeight="1" x14ac:dyDescent="0.2">
      <c r="A7" s="10">
        <v>1.3</v>
      </c>
      <c r="B7" s="22" t="s">
        <v>127</v>
      </c>
      <c r="C7" s="4">
        <v>20</v>
      </c>
      <c r="D7" s="17"/>
    </row>
    <row r="8" spans="1:4" ht="34.5" customHeight="1" x14ac:dyDescent="0.2">
      <c r="A8" s="10">
        <v>1.4</v>
      </c>
      <c r="B8" s="22" t="s">
        <v>128</v>
      </c>
      <c r="C8" s="4">
        <v>10</v>
      </c>
      <c r="D8" s="17"/>
    </row>
    <row r="9" spans="1:4" ht="24" customHeight="1" x14ac:dyDescent="0.2">
      <c r="A9" s="10">
        <v>1.5</v>
      </c>
      <c r="B9" s="22" t="s">
        <v>134</v>
      </c>
      <c r="C9" s="4">
        <v>10</v>
      </c>
      <c r="D9" s="17"/>
    </row>
    <row r="10" spans="1:4" x14ac:dyDescent="0.2">
      <c r="A10" s="10">
        <v>1.6</v>
      </c>
      <c r="B10" s="22" t="s">
        <v>129</v>
      </c>
      <c r="C10" s="4">
        <v>10</v>
      </c>
      <c r="D10" s="17"/>
    </row>
    <row r="11" spans="1:4" ht="25.5" x14ac:dyDescent="0.2">
      <c r="A11" s="10" t="s">
        <v>64</v>
      </c>
      <c r="B11" s="22" t="s">
        <v>62</v>
      </c>
      <c r="C11" s="4">
        <v>5</v>
      </c>
      <c r="D11" s="17"/>
    </row>
    <row r="12" spans="1:4" ht="26.25" thickBot="1" x14ac:dyDescent="0.25">
      <c r="A12" s="9" t="s">
        <v>65</v>
      </c>
      <c r="B12" s="51" t="s">
        <v>145</v>
      </c>
      <c r="C12" s="52">
        <v>5</v>
      </c>
      <c r="D12" s="16"/>
    </row>
    <row r="13" spans="1:4" ht="13.5" thickBot="1" x14ac:dyDescent="0.25">
      <c r="A13" s="56">
        <v>2</v>
      </c>
      <c r="B13" s="65" t="s">
        <v>26</v>
      </c>
      <c r="C13" s="58">
        <f>SUM(C14:C17)</f>
        <v>20</v>
      </c>
      <c r="D13" s="66">
        <v>15</v>
      </c>
    </row>
    <row r="14" spans="1:4" x14ac:dyDescent="0.2">
      <c r="A14" s="53" t="s">
        <v>54</v>
      </c>
      <c r="B14" s="54" t="s">
        <v>124</v>
      </c>
      <c r="C14" s="5">
        <v>5</v>
      </c>
      <c r="D14" s="55"/>
    </row>
    <row r="15" spans="1:4" x14ac:dyDescent="0.2">
      <c r="A15" s="10" t="s">
        <v>6</v>
      </c>
      <c r="B15" s="22" t="s">
        <v>90</v>
      </c>
      <c r="C15" s="4">
        <v>5</v>
      </c>
      <c r="D15" s="17"/>
    </row>
    <row r="16" spans="1:4" x14ac:dyDescent="0.2">
      <c r="A16" s="10" t="s">
        <v>11</v>
      </c>
      <c r="B16" s="22" t="s">
        <v>89</v>
      </c>
      <c r="C16" s="4">
        <v>5</v>
      </c>
      <c r="D16" s="47"/>
    </row>
    <row r="17" spans="1:4" ht="15.75" customHeight="1" thickBot="1" x14ac:dyDescent="0.25">
      <c r="A17" s="15" t="s">
        <v>12</v>
      </c>
      <c r="B17" s="48" t="s">
        <v>88</v>
      </c>
      <c r="C17" s="49">
        <v>5</v>
      </c>
      <c r="D17" s="50"/>
    </row>
  </sheetData>
  <mergeCells count="1">
    <mergeCell ref="A2:D2"/>
  </mergeCells>
  <pageMargins left="0.7" right="0.7"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 sqref="A2:D2"/>
    </sheetView>
  </sheetViews>
  <sheetFormatPr defaultColWidth="9.140625" defaultRowHeight="12.75" x14ac:dyDescent="0.2"/>
  <cols>
    <col min="1" max="1" width="7.28515625" style="6" customWidth="1"/>
    <col min="2" max="2" width="83.140625" style="6" customWidth="1"/>
    <col min="3" max="3" width="12.85546875" style="7" customWidth="1"/>
    <col min="4" max="4" width="20.85546875" style="6" customWidth="1"/>
    <col min="5" max="16384" width="9.140625" style="6"/>
  </cols>
  <sheetData>
    <row r="1" spans="1:4" ht="48.75" customHeight="1" thickBot="1" x14ac:dyDescent="0.25">
      <c r="A1" s="99" t="s">
        <v>138</v>
      </c>
      <c r="B1" s="8" t="s">
        <v>1</v>
      </c>
      <c r="C1" s="8" t="s">
        <v>2</v>
      </c>
      <c r="D1" s="3" t="s">
        <v>45</v>
      </c>
    </row>
    <row r="2" spans="1:4" ht="21.75" customHeight="1" thickBot="1" x14ac:dyDescent="0.25">
      <c r="A2" s="122" t="s">
        <v>188</v>
      </c>
      <c r="B2" s="123"/>
      <c r="C2" s="123"/>
      <c r="D2" s="124"/>
    </row>
    <row r="3" spans="1:4" ht="16.5" customHeight="1" thickBot="1" x14ac:dyDescent="0.25">
      <c r="A3" s="127" t="s">
        <v>61</v>
      </c>
      <c r="B3" s="128"/>
      <c r="C3" s="115">
        <f>C4+C14</f>
        <v>100</v>
      </c>
      <c r="D3" s="116">
        <f>D4+D14</f>
        <v>65</v>
      </c>
    </row>
    <row r="4" spans="1:4" ht="13.5" thickBot="1" x14ac:dyDescent="0.25">
      <c r="A4" s="64">
        <v>1</v>
      </c>
      <c r="B4" s="65" t="s">
        <v>86</v>
      </c>
      <c r="C4" s="58">
        <f>SUM(C5:C13)</f>
        <v>80</v>
      </c>
      <c r="D4" s="66">
        <v>50</v>
      </c>
    </row>
    <row r="5" spans="1:4" ht="25.5" x14ac:dyDescent="0.2">
      <c r="A5" s="60" t="s">
        <v>47</v>
      </c>
      <c r="B5" s="61" t="s">
        <v>183</v>
      </c>
      <c r="C5" s="62">
        <v>6</v>
      </c>
      <c r="D5" s="63"/>
    </row>
    <row r="6" spans="1:4" ht="25.5" x14ac:dyDescent="0.2">
      <c r="A6" s="10">
        <v>1.2</v>
      </c>
      <c r="B6" s="22" t="s">
        <v>130</v>
      </c>
      <c r="C6" s="4">
        <v>6</v>
      </c>
      <c r="D6" s="17"/>
    </row>
    <row r="7" spans="1:4" ht="25.5" x14ac:dyDescent="0.2">
      <c r="A7" s="10" t="s">
        <v>50</v>
      </c>
      <c r="B7" s="22" t="s">
        <v>131</v>
      </c>
      <c r="C7" s="4">
        <v>6</v>
      </c>
      <c r="D7" s="17"/>
    </row>
    <row r="8" spans="1:4" ht="33.75" customHeight="1" x14ac:dyDescent="0.2">
      <c r="A8" s="10" t="s">
        <v>51</v>
      </c>
      <c r="B8" s="22" t="s">
        <v>132</v>
      </c>
      <c r="C8" s="4">
        <v>20</v>
      </c>
      <c r="D8" s="17"/>
    </row>
    <row r="9" spans="1:4" ht="30" customHeight="1" x14ac:dyDescent="0.2">
      <c r="A9" s="10" t="s">
        <v>52</v>
      </c>
      <c r="B9" s="22" t="s">
        <v>133</v>
      </c>
      <c r="C9" s="4">
        <v>20</v>
      </c>
      <c r="D9" s="17"/>
    </row>
    <row r="10" spans="1:4" ht="33.75" customHeight="1" x14ac:dyDescent="0.2">
      <c r="A10" s="10" t="s">
        <v>60</v>
      </c>
      <c r="B10" s="22" t="s">
        <v>128</v>
      </c>
      <c r="C10" s="4">
        <v>5</v>
      </c>
      <c r="D10" s="17"/>
    </row>
    <row r="11" spans="1:4" ht="30.75" customHeight="1" x14ac:dyDescent="0.2">
      <c r="A11" s="10" t="s">
        <v>64</v>
      </c>
      <c r="B11" s="22" t="s">
        <v>147</v>
      </c>
      <c r="C11" s="4">
        <v>5</v>
      </c>
      <c r="D11" s="17"/>
    </row>
    <row r="12" spans="1:4" ht="32.25" customHeight="1" x14ac:dyDescent="0.2">
      <c r="A12" s="10" t="s">
        <v>65</v>
      </c>
      <c r="B12" s="22" t="s">
        <v>146</v>
      </c>
      <c r="C12" s="4">
        <v>2</v>
      </c>
      <c r="D12" s="17"/>
    </row>
    <row r="13" spans="1:4" ht="23.25" customHeight="1" thickBot="1" x14ac:dyDescent="0.25">
      <c r="A13" s="9" t="s">
        <v>135</v>
      </c>
      <c r="B13" s="51" t="s">
        <v>129</v>
      </c>
      <c r="C13" s="52">
        <v>10</v>
      </c>
      <c r="D13" s="16"/>
    </row>
    <row r="14" spans="1:4" ht="13.5" thickBot="1" x14ac:dyDescent="0.25">
      <c r="A14" s="56">
        <v>2</v>
      </c>
      <c r="B14" s="57" t="s">
        <v>26</v>
      </c>
      <c r="C14" s="58">
        <f>SUM(C15:C18)</f>
        <v>20</v>
      </c>
      <c r="D14" s="59">
        <v>15</v>
      </c>
    </row>
    <row r="15" spans="1:4" x14ac:dyDescent="0.2">
      <c r="A15" s="53" t="s">
        <v>54</v>
      </c>
      <c r="B15" s="54" t="s">
        <v>124</v>
      </c>
      <c r="C15" s="5">
        <v>5</v>
      </c>
      <c r="D15" s="55"/>
    </row>
    <row r="16" spans="1:4" x14ac:dyDescent="0.2">
      <c r="A16" s="10" t="s">
        <v>6</v>
      </c>
      <c r="B16" s="22" t="s">
        <v>90</v>
      </c>
      <c r="C16" s="4">
        <v>5</v>
      </c>
      <c r="D16" s="17"/>
    </row>
    <row r="17" spans="1:4" x14ac:dyDescent="0.2">
      <c r="A17" s="10" t="s">
        <v>11</v>
      </c>
      <c r="B17" s="22" t="s">
        <v>89</v>
      </c>
      <c r="C17" s="4">
        <v>5</v>
      </c>
      <c r="D17" s="47"/>
    </row>
    <row r="18" spans="1:4" ht="15.75" customHeight="1" thickBot="1" x14ac:dyDescent="0.25">
      <c r="A18" s="15" t="s">
        <v>12</v>
      </c>
      <c r="B18" s="48" t="s">
        <v>88</v>
      </c>
      <c r="C18" s="49">
        <v>5</v>
      </c>
      <c r="D18" s="50"/>
    </row>
  </sheetData>
  <mergeCells count="2">
    <mergeCell ref="A2:D2"/>
    <mergeCell ref="A3:B3"/>
  </mergeCells>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5" sqref="B5:B6"/>
    </sheetView>
  </sheetViews>
  <sheetFormatPr defaultColWidth="9.140625" defaultRowHeight="15" x14ac:dyDescent="0.25"/>
  <cols>
    <col min="1" max="1" width="5.7109375" style="87" customWidth="1"/>
    <col min="2" max="2" width="88.140625" style="87" customWidth="1"/>
    <col min="3" max="3" width="10.5703125" style="87" customWidth="1"/>
    <col min="4" max="4" width="18.7109375" style="87" customWidth="1"/>
    <col min="5" max="16384" width="9.140625" style="87"/>
  </cols>
  <sheetData>
    <row r="1" spans="1:4" ht="60.75" customHeight="1" thickBot="1" x14ac:dyDescent="0.3">
      <c r="A1" s="99" t="s">
        <v>138</v>
      </c>
      <c r="B1" s="8" t="s">
        <v>1</v>
      </c>
      <c r="C1" s="8" t="s">
        <v>2</v>
      </c>
      <c r="D1" s="3" t="s">
        <v>45</v>
      </c>
    </row>
    <row r="2" spans="1:4" ht="21" customHeight="1" thickBot="1" x14ac:dyDescent="0.3">
      <c r="A2" s="122" t="s">
        <v>189</v>
      </c>
      <c r="B2" s="123"/>
      <c r="C2" s="123"/>
      <c r="D2" s="124"/>
    </row>
    <row r="3" spans="1:4" ht="21.75" customHeight="1" thickBot="1" x14ac:dyDescent="0.3">
      <c r="A3" s="127" t="s">
        <v>61</v>
      </c>
      <c r="B3" s="128"/>
      <c r="C3" s="117">
        <f>C4+C7</f>
        <v>100</v>
      </c>
      <c r="D3" s="118">
        <f>D4+D7</f>
        <v>75</v>
      </c>
    </row>
    <row r="4" spans="1:4" ht="15.75" thickBot="1" x14ac:dyDescent="0.3">
      <c r="A4" s="46">
        <v>1</v>
      </c>
      <c r="B4" s="27" t="s">
        <v>86</v>
      </c>
      <c r="C4" s="28">
        <f>SUM(C5:C6)</f>
        <v>80</v>
      </c>
      <c r="D4" s="29">
        <v>60</v>
      </c>
    </row>
    <row r="5" spans="1:4" ht="30" x14ac:dyDescent="0.25">
      <c r="A5" s="88" t="s">
        <v>47</v>
      </c>
      <c r="B5" s="89" t="s">
        <v>139</v>
      </c>
      <c r="C5" s="43">
        <v>40</v>
      </c>
      <c r="D5" s="44"/>
    </row>
    <row r="6" spans="1:4" ht="45.75" thickBot="1" x14ac:dyDescent="0.3">
      <c r="A6" s="15">
        <v>1.2</v>
      </c>
      <c r="B6" s="21" t="s">
        <v>140</v>
      </c>
      <c r="C6" s="49">
        <v>40</v>
      </c>
      <c r="D6" s="18"/>
    </row>
    <row r="7" spans="1:4" ht="15.75" thickBot="1" x14ac:dyDescent="0.3">
      <c r="A7" s="56">
        <v>2</v>
      </c>
      <c r="B7" s="57" t="s">
        <v>26</v>
      </c>
      <c r="C7" s="58">
        <f>SUM(C8:C11)</f>
        <v>20</v>
      </c>
      <c r="D7" s="59">
        <v>15</v>
      </c>
    </row>
    <row r="8" spans="1:4" x14ac:dyDescent="0.25">
      <c r="A8" s="53" t="s">
        <v>54</v>
      </c>
      <c r="B8" s="54" t="s">
        <v>124</v>
      </c>
      <c r="C8" s="5">
        <v>5</v>
      </c>
      <c r="D8" s="55"/>
    </row>
    <row r="9" spans="1:4" x14ac:dyDescent="0.25">
      <c r="A9" s="10" t="s">
        <v>6</v>
      </c>
      <c r="B9" s="22" t="s">
        <v>90</v>
      </c>
      <c r="C9" s="4">
        <v>5</v>
      </c>
      <c r="D9" s="17"/>
    </row>
    <row r="10" spans="1:4" x14ac:dyDescent="0.25">
      <c r="A10" s="10" t="s">
        <v>11</v>
      </c>
      <c r="B10" s="22" t="s">
        <v>89</v>
      </c>
      <c r="C10" s="4">
        <v>5</v>
      </c>
      <c r="D10" s="47"/>
    </row>
    <row r="11" spans="1:4" ht="15.75" thickBot="1" x14ac:dyDescent="0.3">
      <c r="A11" s="15" t="s">
        <v>12</v>
      </c>
      <c r="B11" s="48" t="s">
        <v>88</v>
      </c>
      <c r="C11" s="49">
        <v>5</v>
      </c>
      <c r="D11" s="50"/>
    </row>
  </sheetData>
  <mergeCells count="2">
    <mergeCell ref="A2:D2"/>
    <mergeCell ref="A3:B3"/>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სტრატეგია</vt:lpstr>
      <vt:lpstr>სამოქმედო გეგმა</vt:lpstr>
      <vt:lpstr>კონცეფცია</vt:lpstr>
      <vt:lpstr>მონიტორინგის წლიური ანგარიში</vt:lpstr>
      <vt:lpstr>საბოლოო შეფასების ანგარიში</vt:lpstr>
      <vt:lpstr>საჯარო კონსულტაციების ანგარიში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Bobghiashvili</dc:creator>
  <cp:lastModifiedBy>Lia Orjonikidze</cp:lastModifiedBy>
  <cp:lastPrinted>2019-11-22T10:54:15Z</cp:lastPrinted>
  <dcterms:created xsi:type="dcterms:W3CDTF">2019-02-26T16:43:27Z</dcterms:created>
  <dcterms:modified xsi:type="dcterms:W3CDTF">2019-12-25T07:24:42Z</dcterms:modified>
</cp:coreProperties>
</file>